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788" activeTab="0"/>
  </bookViews>
  <sheets>
    <sheet name="Total" sheetId="1" r:id="rId1"/>
  </sheets>
  <definedNames>
    <definedName name="_xlnm.Print_Area" localSheetId="0">'Total'!$A$1:$K$35</definedName>
  </definedNames>
  <calcPr fullCalcOnLoad="1"/>
</workbook>
</file>

<file path=xl/sharedStrings.xml><?xml version="1.0" encoding="utf-8"?>
<sst xmlns="http://schemas.openxmlformats.org/spreadsheetml/2006/main" count="44" uniqueCount="40">
  <si>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</si>
  <si>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</si>
  <si>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</si>
  <si>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</si>
  <si>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</si>
  <si>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</si>
  <si>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</si>
  <si>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</si>
  <si>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</si>
  <si>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</si>
  <si>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</si>
  <si>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</si>
  <si>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</si>
  <si>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</si>
  <si>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</si>
  <si>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</si>
  <si>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</si>
  <si>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</si>
  <si>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</si>
  <si>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North Georgia</t>
  </si>
  <si>
    <t>Ogeechee</t>
  </si>
  <si>
    <t>Savannah</t>
  </si>
  <si>
    <t>South Georgia</t>
  </si>
  <si>
    <t>Southeastern</t>
  </si>
  <si>
    <t>Southern Crescent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</si>
  <si>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</si>
  <si>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</si>
  <si>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</si>
  <si>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</si>
  <si>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</si>
  <si>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</si>
  <si>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</si>
  <si>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Coastal Pines</t>
  </si>
  <si>
    <t>Southern Regional</t>
  </si>
  <si>
    <t>Spring
2017
EOS</t>
  </si>
  <si>
    <t xml:space="preserve">Spring Semester 2018 (Term 201814) </t>
  </si>
  <si>
    <t>Spring
2018
EOS</t>
  </si>
  <si>
    <t>Spring 
2017
EOS</t>
  </si>
  <si>
    <t>TCSG Data Center; Report # ER21;  5/16/2018</t>
  </si>
  <si>
    <t>Oconee Fall Line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</si>
</sst>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2" xfId="62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3" fontId="22" fillId="0" borderId="25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5" fontId="22" fillId="0" borderId="27" xfId="62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30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4" xfId="62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4" xfId="42" applyNumberFormat="1" applyFont="1" applyFill="1" applyBorder="1" applyAlignment="1">
      <alignment/>
    </xf>
    <xf numFmtId="164" fontId="22" fillId="0" borderId="3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164" fontId="22" fillId="0" borderId="29" xfId="0" applyNumberFormat="1" applyFont="1" applyFill="1" applyBorder="1" applyAlignment="1">
      <alignment horizontal="right"/>
    </xf>
    <xf numFmtId="164" fontId="22" fillId="0" borderId="24" xfId="0" applyNumberFormat="1" applyFont="1" applyFill="1" applyBorder="1" applyAlignment="1">
      <alignment/>
    </xf>
    <xf numFmtId="165" fontId="22" fillId="0" borderId="31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65" fontId="22" fillId="0" borderId="31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 horizontal="right"/>
    </xf>
    <xf numFmtId="164" fontId="22" fillId="0" borderId="3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67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"/>
    </row>
    <row r="3" spans="1:12" ht="21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"/>
    </row>
    <row r="4" spans="1:12" ht="13.5">
      <c r="A4" s="70" t="s">
        <v>35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"/>
    </row>
    <row r="5" spans="1:12" ht="7.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2"/>
    </row>
    <row r="6" spans="1:12" ht="7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2"/>
    </row>
    <row r="7" spans="1:11" ht="7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2" ht="16.5" customHeight="1">
      <c r="A8" s="72" t="s">
        <v>2</v>
      </c>
      <c r="B8" s="74" t="s">
        <v>3</v>
      </c>
      <c r="C8" s="75"/>
      <c r="D8" s="75"/>
      <c r="E8" s="76"/>
      <c r="F8" s="77" t="s">
        <v>31</v>
      </c>
      <c r="G8" s="75"/>
      <c r="H8" s="76"/>
      <c r="I8" s="74" t="s">
        <v>4</v>
      </c>
      <c r="J8" s="75"/>
      <c r="K8" s="75"/>
      <c r="L8" s="4"/>
    </row>
    <row r="9" spans="1:12" ht="39.75" thickBot="1">
      <c r="A9" s="73"/>
      <c r="B9" s="68" t="s">
        <v>34</v>
      </c>
      <c r="C9" s="6" t="s">
        <v>36</v>
      </c>
      <c r="D9" s="6" t="s">
        <v>5</v>
      </c>
      <c r="E9" s="7" t="s">
        <v>6</v>
      </c>
      <c r="F9" s="5" t="s">
        <v>37</v>
      </c>
      <c r="G9" s="6" t="s">
        <v>36</v>
      </c>
      <c r="H9" s="7" t="s">
        <v>7</v>
      </c>
      <c r="I9" s="5" t="s">
        <v>37</v>
      </c>
      <c r="J9" s="6" t="s">
        <v>36</v>
      </c>
      <c r="K9" s="6" t="s">
        <v>6</v>
      </c>
      <c r="L9" s="4"/>
    </row>
    <row r="10" spans="1:17" ht="15.75" customHeight="1" thickTop="1">
      <c r="A10" s="8" t="s">
        <v>8</v>
      </c>
      <c r="B10" s="9">
        <v>2892</v>
      </c>
      <c r="C10" s="10">
        <v>2973</v>
      </c>
      <c r="D10" s="11">
        <f aca="true" t="shared" si="0" ref="D10:D22">C10-B10</f>
        <v>81</v>
      </c>
      <c r="E10" s="12">
        <f aca="true" t="shared" si="1" ref="E10:E20">(C10-B10)/B10</f>
        <v>0.028008298755186723</v>
      </c>
      <c r="F10" s="13">
        <v>28027</v>
      </c>
      <c r="G10" s="14">
        <v>27469</v>
      </c>
      <c r="H10" s="15">
        <f aca="true" t="shared" si="2" ref="H10:H20">(G10-F10)/F10</f>
        <v>-0.01990937310450637</v>
      </c>
      <c r="I10" s="9">
        <v>1868</v>
      </c>
      <c r="J10" s="16">
        <v>1831</v>
      </c>
      <c r="K10" s="17">
        <f aca="true" t="shared" si="3" ref="K10:K20">(J10-I10)/I10</f>
        <v>-0.01980728051391863</v>
      </c>
      <c r="L10" s="4"/>
      <c r="M10" s="18"/>
      <c r="N10" s="19"/>
      <c r="O10" s="19"/>
      <c r="P10" s="20"/>
      <c r="Q10" s="20"/>
    </row>
    <row r="11" spans="1:17" ht="15.75" customHeight="1">
      <c r="A11" s="21" t="s">
        <v>9</v>
      </c>
      <c r="B11" s="9">
        <v>3875</v>
      </c>
      <c r="C11" s="22">
        <v>4149</v>
      </c>
      <c r="D11" s="24">
        <f t="shared" si="0"/>
        <v>274</v>
      </c>
      <c r="E11" s="25">
        <f t="shared" si="1"/>
        <v>0.07070967741935484</v>
      </c>
      <c r="F11" s="13">
        <v>31157</v>
      </c>
      <c r="G11" s="23">
        <v>33086</v>
      </c>
      <c r="H11" s="26">
        <f t="shared" si="2"/>
        <v>0.06191225085855506</v>
      </c>
      <c r="I11" s="9">
        <v>2077</v>
      </c>
      <c r="J11" s="24">
        <v>2205</v>
      </c>
      <c r="K11" s="27">
        <f t="shared" si="3"/>
        <v>0.061627347135291284</v>
      </c>
      <c r="L11" s="4"/>
      <c r="M11" s="18"/>
      <c r="N11" s="19"/>
      <c r="O11" s="19"/>
      <c r="P11" s="20"/>
      <c r="Q11" s="20"/>
    </row>
    <row r="12" spans="1:17" ht="15.75" customHeight="1">
      <c r="A12" s="21" t="s">
        <v>10</v>
      </c>
      <c r="B12" s="9">
        <v>3899</v>
      </c>
      <c r="C12" s="22">
        <v>3822</v>
      </c>
      <c r="D12" s="11">
        <f t="shared" si="0"/>
        <v>-77</v>
      </c>
      <c r="E12" s="12">
        <f t="shared" si="1"/>
        <v>-0.019748653500897665</v>
      </c>
      <c r="F12" s="13">
        <v>36491</v>
      </c>
      <c r="G12" s="23">
        <v>35168</v>
      </c>
      <c r="H12" s="15">
        <f t="shared" si="2"/>
        <v>-0.036255515058507576</v>
      </c>
      <c r="I12" s="9">
        <v>2432</v>
      </c>
      <c r="J12" s="28">
        <v>2344</v>
      </c>
      <c r="K12" s="17">
        <f t="shared" si="3"/>
        <v>-0.03618421052631579</v>
      </c>
      <c r="L12" s="4"/>
      <c r="M12" s="18"/>
      <c r="N12" s="19"/>
      <c r="O12" s="19"/>
      <c r="P12" s="20"/>
      <c r="Q12" s="20"/>
    </row>
    <row r="13" spans="1:17" ht="15.75" customHeight="1">
      <c r="A13" s="21" t="s">
        <v>11</v>
      </c>
      <c r="B13" s="9">
        <v>4020</v>
      </c>
      <c r="C13" s="22">
        <v>4256</v>
      </c>
      <c r="D13" s="11">
        <f t="shared" si="0"/>
        <v>236</v>
      </c>
      <c r="E13" s="29">
        <f t="shared" si="1"/>
        <v>0.05870646766169154</v>
      </c>
      <c r="F13" s="13">
        <v>35996</v>
      </c>
      <c r="G13" s="23">
        <v>39056</v>
      </c>
      <c r="H13" s="30">
        <f t="shared" si="2"/>
        <v>0.08500944549394378</v>
      </c>
      <c r="I13" s="9">
        <v>2399</v>
      </c>
      <c r="J13" s="28">
        <v>2603</v>
      </c>
      <c r="K13" s="17">
        <f t="shared" si="3"/>
        <v>0.0850354314297624</v>
      </c>
      <c r="L13" s="4"/>
      <c r="M13" s="18"/>
      <c r="N13" s="19"/>
      <c r="O13" s="19"/>
      <c r="P13" s="20"/>
      <c r="Q13" s="20"/>
    </row>
    <row r="14" spans="1:17" ht="15.75" customHeight="1">
      <c r="A14" s="21" t="s">
        <v>12</v>
      </c>
      <c r="B14" s="9">
        <v>7017</v>
      </c>
      <c r="C14" s="22">
        <v>7716</v>
      </c>
      <c r="D14" s="24">
        <f>C14-B14</f>
        <v>699</v>
      </c>
      <c r="E14" s="25">
        <f>(C14-B14)/B14</f>
        <v>0.09961522017956391</v>
      </c>
      <c r="F14" s="13">
        <v>59870</v>
      </c>
      <c r="G14" s="23">
        <v>63810</v>
      </c>
      <c r="H14" s="26">
        <f t="shared" si="2"/>
        <v>0.06580925338232838</v>
      </c>
      <c r="I14" s="9">
        <v>3991</v>
      </c>
      <c r="J14" s="36">
        <v>4254</v>
      </c>
      <c r="K14" s="35">
        <f t="shared" si="3"/>
        <v>0.06589827110999749</v>
      </c>
      <c r="L14" s="4"/>
      <c r="M14" s="18"/>
      <c r="N14" s="19"/>
      <c r="O14" s="19"/>
      <c r="P14" s="20"/>
      <c r="Q14" s="20"/>
    </row>
    <row r="15" spans="1:17" ht="15.75" customHeight="1">
      <c r="A15" s="21" t="s">
        <v>13</v>
      </c>
      <c r="B15" s="34">
        <v>9365</v>
      </c>
      <c r="C15" s="22">
        <v>9592</v>
      </c>
      <c r="D15" s="24">
        <f>C15-B15</f>
        <v>227</v>
      </c>
      <c r="E15" s="25">
        <f>(C15-B15)/B15</f>
        <v>0.024239188467698878</v>
      </c>
      <c r="F15" s="13">
        <v>77411</v>
      </c>
      <c r="G15" s="23">
        <v>78396</v>
      </c>
      <c r="H15" s="26">
        <f>(G15-F15)/F15</f>
        <v>0.012724289829610779</v>
      </c>
      <c r="I15" s="34">
        <v>5160</v>
      </c>
      <c r="J15" s="28">
        <v>5226</v>
      </c>
      <c r="K15" s="35">
        <f t="shared" si="3"/>
        <v>0.012790697674418604</v>
      </c>
      <c r="L15" s="4"/>
      <c r="M15" s="18"/>
      <c r="N15" s="19"/>
      <c r="O15" s="19"/>
      <c r="P15" s="20"/>
      <c r="Q15" s="20"/>
    </row>
    <row r="16" spans="1:17" ht="15.75" customHeight="1">
      <c r="A16" s="21" t="s">
        <v>32</v>
      </c>
      <c r="B16" s="24">
        <v>2983</v>
      </c>
      <c r="C16" s="22">
        <v>3222</v>
      </c>
      <c r="D16" s="24">
        <f>C16-B16</f>
        <v>239</v>
      </c>
      <c r="E16" s="25">
        <f>(C16-B16)/B16</f>
        <v>0.08012068387529332</v>
      </c>
      <c r="F16" s="31">
        <v>22703</v>
      </c>
      <c r="G16" s="23">
        <v>23988</v>
      </c>
      <c r="H16" s="32">
        <f t="shared" si="2"/>
        <v>0.05660044927983086</v>
      </c>
      <c r="I16" s="34">
        <v>1513</v>
      </c>
      <c r="J16" s="28">
        <v>1599</v>
      </c>
      <c r="K16" s="35">
        <f t="shared" si="3"/>
        <v>0.056840713813615336</v>
      </c>
      <c r="L16" s="4"/>
      <c r="M16" s="18"/>
      <c r="N16" s="19"/>
      <c r="O16" s="19"/>
      <c r="P16" s="20"/>
      <c r="Q16" s="20"/>
    </row>
    <row r="17" spans="1:17" ht="15.75" customHeight="1">
      <c r="A17" s="21" t="s">
        <v>14</v>
      </c>
      <c r="B17" s="9">
        <v>3002</v>
      </c>
      <c r="C17" s="22">
        <v>2970</v>
      </c>
      <c r="D17" s="24">
        <f t="shared" si="0"/>
        <v>-32</v>
      </c>
      <c r="E17" s="25">
        <f t="shared" si="1"/>
        <v>-0.010659560293137908</v>
      </c>
      <c r="F17" s="31">
        <v>25377.9</v>
      </c>
      <c r="G17" s="23">
        <v>25662.4</v>
      </c>
      <c r="H17" s="26">
        <f t="shared" si="2"/>
        <v>0.011210541455360766</v>
      </c>
      <c r="I17" s="9">
        <v>1691</v>
      </c>
      <c r="J17" s="24">
        <v>1710</v>
      </c>
      <c r="K17" s="27">
        <f t="shared" si="3"/>
        <v>0.011235955056179775</v>
      </c>
      <c r="L17" s="4"/>
      <c r="M17" s="18"/>
      <c r="N17" s="19"/>
      <c r="O17" s="19"/>
      <c r="P17" s="20"/>
      <c r="Q17" s="20"/>
    </row>
    <row r="18" spans="1:17" ht="15.75" customHeight="1">
      <c r="A18" s="21" t="s">
        <v>15</v>
      </c>
      <c r="B18" s="24">
        <v>5613</v>
      </c>
      <c r="C18" s="22">
        <v>5333</v>
      </c>
      <c r="D18" s="24">
        <f t="shared" si="0"/>
        <v>-280</v>
      </c>
      <c r="E18" s="32">
        <f t="shared" si="1"/>
        <v>-0.04988419739889542</v>
      </c>
      <c r="F18" s="33">
        <v>46653</v>
      </c>
      <c r="G18" s="23">
        <v>44887</v>
      </c>
      <c r="H18" s="26">
        <f t="shared" si="2"/>
        <v>-0.03785394294043255</v>
      </c>
      <c r="I18" s="34">
        <v>3110</v>
      </c>
      <c r="J18" s="28">
        <v>2992</v>
      </c>
      <c r="K18" s="35">
        <f t="shared" si="3"/>
        <v>-0.037942122186495175</v>
      </c>
      <c r="L18" s="4"/>
      <c r="M18" s="18"/>
      <c r="N18" s="19"/>
      <c r="O18" s="19"/>
      <c r="P18" s="20"/>
      <c r="Q18" s="20"/>
    </row>
    <row r="19" spans="1:17" ht="15.75" customHeight="1">
      <c r="A19" s="21" t="s">
        <v>16</v>
      </c>
      <c r="B19" s="34">
        <v>3958</v>
      </c>
      <c r="C19" s="22">
        <v>3819</v>
      </c>
      <c r="D19" s="24">
        <f t="shared" si="0"/>
        <v>-139</v>
      </c>
      <c r="E19" s="25">
        <f t="shared" si="1"/>
        <v>-0.03511874684183931</v>
      </c>
      <c r="F19" s="13">
        <v>33820</v>
      </c>
      <c r="G19" s="23">
        <v>33612.5</v>
      </c>
      <c r="H19" s="26">
        <f t="shared" si="2"/>
        <v>-0.006135422826729746</v>
      </c>
      <c r="I19" s="34">
        <v>2254</v>
      </c>
      <c r="J19" s="36">
        <v>2240</v>
      </c>
      <c r="K19" s="35">
        <f t="shared" si="3"/>
        <v>-0.006211180124223602</v>
      </c>
      <c r="L19" s="4"/>
      <c r="M19" s="18"/>
      <c r="N19" s="19"/>
      <c r="O19" s="19"/>
      <c r="P19" s="20"/>
      <c r="Q19" s="20"/>
    </row>
    <row r="20" spans="1:17" ht="15.75" customHeight="1">
      <c r="A20" s="21" t="s">
        <v>17</v>
      </c>
      <c r="B20" s="24">
        <v>8146</v>
      </c>
      <c r="C20" s="22">
        <v>8774</v>
      </c>
      <c r="D20" s="24">
        <f t="shared" si="0"/>
        <v>628</v>
      </c>
      <c r="E20" s="32">
        <f t="shared" si="1"/>
        <v>0.07709305180456666</v>
      </c>
      <c r="F20" s="37">
        <v>65661</v>
      </c>
      <c r="G20" s="23">
        <v>69935</v>
      </c>
      <c r="H20" s="26">
        <f t="shared" si="2"/>
        <v>0.06509191148474741</v>
      </c>
      <c r="I20" s="34">
        <v>4377</v>
      </c>
      <c r="J20" s="36">
        <v>4662</v>
      </c>
      <c r="K20" s="35">
        <f t="shared" si="3"/>
        <v>0.06511309115832763</v>
      </c>
      <c r="L20" s="4"/>
      <c r="M20" s="18"/>
      <c r="N20" s="19"/>
      <c r="O20" s="19"/>
      <c r="P20" s="20"/>
      <c r="Q20" s="20"/>
    </row>
    <row r="21" spans="1:17" ht="15.75" customHeight="1">
      <c r="A21" s="21" t="s">
        <v>18</v>
      </c>
      <c r="B21" s="9">
        <v>3437</v>
      </c>
      <c r="C21" s="22">
        <v>3461</v>
      </c>
      <c r="D21" s="11">
        <f>C21-B21</f>
        <v>24</v>
      </c>
      <c r="E21" s="29">
        <f>(C21-B21)/B21</f>
        <v>0.0069828338667442535</v>
      </c>
      <c r="F21" s="13">
        <v>28064</v>
      </c>
      <c r="G21" s="23">
        <v>28565</v>
      </c>
      <c r="H21" s="30">
        <f>(G21-F21)/F21</f>
        <v>0.017852052451539337</v>
      </c>
      <c r="I21" s="9">
        <v>1870</v>
      </c>
      <c r="J21" s="28">
        <v>1904</v>
      </c>
      <c r="K21" s="17">
        <f>(J21-I21)/I21</f>
        <v>0.01818181818181818</v>
      </c>
      <c r="L21" s="4"/>
      <c r="M21" s="18"/>
      <c r="N21" s="19"/>
      <c r="O21" s="19"/>
      <c r="P21" s="20"/>
      <c r="Q21" s="20"/>
    </row>
    <row r="22" spans="1:17" ht="15.75" customHeight="1">
      <c r="A22" s="21" t="s">
        <v>19</v>
      </c>
      <c r="B22" s="9">
        <v>2617</v>
      </c>
      <c r="C22" s="22">
        <v>2474</v>
      </c>
      <c r="D22" s="24">
        <f t="shared" si="0"/>
        <v>-143</v>
      </c>
      <c r="E22" s="25">
        <f>(C22-B22)/B22</f>
        <v>-0.05464272067252579</v>
      </c>
      <c r="F22" s="13">
        <v>23230</v>
      </c>
      <c r="G22" s="23">
        <v>21024</v>
      </c>
      <c r="H22" s="26">
        <f>(G22-F22)/F22</f>
        <v>-0.0949634093844167</v>
      </c>
      <c r="I22" s="9">
        <v>1548</v>
      </c>
      <c r="J22" s="36">
        <v>1401</v>
      </c>
      <c r="K22" s="35">
        <f>(J22-I22)/I22</f>
        <v>-0.09496124031007752</v>
      </c>
      <c r="L22" s="4"/>
      <c r="M22" s="18"/>
      <c r="N22" s="19"/>
      <c r="O22" s="19"/>
      <c r="P22" s="20"/>
      <c r="Q22" s="20"/>
    </row>
    <row r="23" spans="1:17" ht="15.75" customHeight="1">
      <c r="A23" s="21" t="s">
        <v>39</v>
      </c>
      <c r="B23" s="34">
        <v>1287</v>
      </c>
      <c r="C23" s="22">
        <v>1400</v>
      </c>
      <c r="D23" s="24">
        <f>C23-B23</f>
        <v>113</v>
      </c>
      <c r="E23" s="25">
        <f>(C23-B23)/B23</f>
        <v>0.08780108780108781</v>
      </c>
      <c r="F23" s="13">
        <v>10733</v>
      </c>
      <c r="G23" s="23">
        <v>11367</v>
      </c>
      <c r="H23" s="26">
        <f>(G23-F23)/F23</f>
        <v>0.05907015745830616</v>
      </c>
      <c r="I23" s="34">
        <v>715</v>
      </c>
      <c r="J23" s="36">
        <v>757</v>
      </c>
      <c r="K23" s="35">
        <f>(J23-I23)/I23</f>
        <v>0.05874125874125874</v>
      </c>
      <c r="L23" s="4"/>
      <c r="M23" s="18"/>
      <c r="N23" s="19"/>
      <c r="O23" s="19"/>
      <c r="P23" s="20"/>
      <c r="Q23" s="20"/>
    </row>
    <row r="24" spans="1:17" ht="15.75" customHeight="1">
      <c r="A24" s="21" t="s">
        <v>20</v>
      </c>
      <c r="B24" s="34">
        <v>1911</v>
      </c>
      <c r="C24" s="22">
        <v>1929</v>
      </c>
      <c r="D24" s="24">
        <f>C24-B24</f>
        <v>18</v>
      </c>
      <c r="E24" s="32">
        <f>(C24-B24)/B24</f>
        <v>0.009419152276295133</v>
      </c>
      <c r="F24" s="13">
        <v>18804</v>
      </c>
      <c r="G24" s="23">
        <v>18174</v>
      </c>
      <c r="H24" s="26">
        <f>(G24-F24)/F24</f>
        <v>-0.03350350989151244</v>
      </c>
      <c r="I24" s="34">
        <v>1253</v>
      </c>
      <c r="J24" s="36">
        <v>1211</v>
      </c>
      <c r="K24" s="35">
        <f>(J24-I24)/I24</f>
        <v>-0.0335195530726257</v>
      </c>
      <c r="L24" s="4"/>
      <c r="M24" s="18"/>
      <c r="N24" s="19"/>
      <c r="O24" s="19"/>
      <c r="P24" s="20"/>
      <c r="Q24" s="20"/>
    </row>
    <row r="25" spans="1:17" ht="15.75" customHeight="1">
      <c r="A25" s="21" t="s">
        <v>21</v>
      </c>
      <c r="B25" s="9">
        <v>3902</v>
      </c>
      <c r="C25" s="22">
        <v>3712</v>
      </c>
      <c r="D25" s="11">
        <f>C25-B25</f>
        <v>-190</v>
      </c>
      <c r="E25" s="29">
        <f>(C25-B25)/B25</f>
        <v>-0.0486929779600205</v>
      </c>
      <c r="F25" s="13">
        <v>35845</v>
      </c>
      <c r="G25" s="23">
        <v>35464</v>
      </c>
      <c r="H25" s="30">
        <f>(G25-F25)/F25</f>
        <v>-0.010629097503138512</v>
      </c>
      <c r="I25" s="9">
        <v>2389</v>
      </c>
      <c r="J25" s="28">
        <v>2364</v>
      </c>
      <c r="K25" s="17">
        <f>(J25-I25)/I25</f>
        <v>-0.010464629552113856</v>
      </c>
      <c r="L25" s="4"/>
      <c r="M25" s="18"/>
      <c r="N25" s="19"/>
      <c r="O25" s="19"/>
      <c r="P25" s="20"/>
      <c r="Q25" s="20"/>
    </row>
    <row r="26" spans="1:17" ht="15.75" customHeight="1">
      <c r="A26" s="21" t="s">
        <v>22</v>
      </c>
      <c r="B26" s="9">
        <v>1741</v>
      </c>
      <c r="C26" s="22">
        <v>1900</v>
      </c>
      <c r="D26" s="24">
        <f aca="true" t="shared" si="4" ref="D26:D35">C26-B26</f>
        <v>159</v>
      </c>
      <c r="E26" s="25">
        <f aca="true" t="shared" si="5" ref="E26:E34">(C26-B26)/B26</f>
        <v>0.0913268236645606</v>
      </c>
      <c r="F26" s="31">
        <v>17900</v>
      </c>
      <c r="G26" s="23">
        <v>18961</v>
      </c>
      <c r="H26" s="26">
        <f aca="true" t="shared" si="6" ref="H26:H35">(G26-F26)/F26</f>
        <v>0.05927374301675978</v>
      </c>
      <c r="I26" s="34">
        <v>1193</v>
      </c>
      <c r="J26" s="36">
        <v>1264</v>
      </c>
      <c r="K26" s="35">
        <f aca="true" t="shared" si="7" ref="K26:K34">(J26-I26)/I26</f>
        <v>0.05951383067896061</v>
      </c>
      <c r="L26" s="4"/>
      <c r="M26" s="18"/>
      <c r="N26" s="19"/>
      <c r="O26" s="19"/>
      <c r="P26" s="20"/>
      <c r="Q26" s="20"/>
    </row>
    <row r="27" spans="1:17" ht="15.75" customHeight="1">
      <c r="A27" s="21" t="s">
        <v>23</v>
      </c>
      <c r="B27" s="9">
        <v>1494</v>
      </c>
      <c r="C27" s="22">
        <v>1574</v>
      </c>
      <c r="D27" s="11">
        <f t="shared" si="4"/>
        <v>80</v>
      </c>
      <c r="E27" s="29">
        <f t="shared" si="5"/>
        <v>0.0535475234270415</v>
      </c>
      <c r="F27" s="13">
        <v>13012</v>
      </c>
      <c r="G27" s="23">
        <v>12864</v>
      </c>
      <c r="H27" s="30">
        <f t="shared" si="6"/>
        <v>-0.011374116200430372</v>
      </c>
      <c r="I27" s="9">
        <v>867</v>
      </c>
      <c r="J27" s="28">
        <v>857</v>
      </c>
      <c r="K27" s="17">
        <f t="shared" si="7"/>
        <v>-0.011534025374855825</v>
      </c>
      <c r="L27" s="4"/>
      <c r="M27" s="18"/>
      <c r="N27" s="19"/>
      <c r="O27" s="19"/>
      <c r="P27" s="20"/>
      <c r="Q27" s="20"/>
    </row>
    <row r="28" spans="1:17" ht="15.75" customHeight="1">
      <c r="A28" s="21" t="s">
        <v>24</v>
      </c>
      <c r="B28" s="9">
        <v>4425</v>
      </c>
      <c r="C28" s="22">
        <v>4667</v>
      </c>
      <c r="D28" s="11">
        <f t="shared" si="4"/>
        <v>242</v>
      </c>
      <c r="E28" s="29">
        <f t="shared" si="5"/>
        <v>0.05468926553672317</v>
      </c>
      <c r="F28" s="13">
        <v>38001</v>
      </c>
      <c r="G28" s="23">
        <v>40057</v>
      </c>
      <c r="H28" s="30">
        <f t="shared" si="6"/>
        <v>0.05410383937264809</v>
      </c>
      <c r="I28" s="9">
        <v>2533</v>
      </c>
      <c r="J28" s="28">
        <v>2670</v>
      </c>
      <c r="K28" s="17">
        <f t="shared" si="7"/>
        <v>0.05408606395578366</v>
      </c>
      <c r="L28" s="4"/>
      <c r="M28" s="18"/>
      <c r="N28" s="19"/>
      <c r="O28" s="19"/>
      <c r="P28" s="20"/>
      <c r="Q28" s="20"/>
    </row>
    <row r="29" spans="1:17" ht="15.75" customHeight="1">
      <c r="A29" s="21" t="s">
        <v>33</v>
      </c>
      <c r="B29" s="34">
        <v>3379</v>
      </c>
      <c r="C29" s="22">
        <v>3695</v>
      </c>
      <c r="D29" s="24">
        <f t="shared" si="4"/>
        <v>316</v>
      </c>
      <c r="E29" s="25">
        <f t="shared" si="5"/>
        <v>0.09351879254217224</v>
      </c>
      <c r="F29" s="13">
        <v>29214</v>
      </c>
      <c r="G29" s="23">
        <v>31854</v>
      </c>
      <c r="H29" s="26">
        <f t="shared" si="6"/>
        <v>0.09036763195728076</v>
      </c>
      <c r="I29" s="34">
        <v>1947</v>
      </c>
      <c r="J29" s="36">
        <v>2123</v>
      </c>
      <c r="K29" s="35">
        <f t="shared" si="7"/>
        <v>0.0903954802259887</v>
      </c>
      <c r="L29" s="4"/>
      <c r="M29" s="18"/>
      <c r="N29" s="19"/>
      <c r="O29" s="19"/>
      <c r="P29" s="20"/>
      <c r="Q29" s="20"/>
    </row>
    <row r="30" spans="1:17" ht="15.75" customHeight="1">
      <c r="A30" s="21" t="s">
        <v>25</v>
      </c>
      <c r="B30" s="34">
        <v>6596</v>
      </c>
      <c r="C30" s="22">
        <v>6576</v>
      </c>
      <c r="D30" s="24">
        <f t="shared" si="4"/>
        <v>-20</v>
      </c>
      <c r="E30" s="25">
        <f t="shared" si="5"/>
        <v>-0.0030321406913280777</v>
      </c>
      <c r="F30" s="13">
        <v>55792</v>
      </c>
      <c r="G30" s="23">
        <v>53368</v>
      </c>
      <c r="H30" s="26">
        <f t="shared" si="6"/>
        <v>-0.04344708918841411</v>
      </c>
      <c r="I30" s="34">
        <v>3719</v>
      </c>
      <c r="J30" s="36">
        <v>3557</v>
      </c>
      <c r="K30" s="35">
        <f>(J30-I30)/I30</f>
        <v>-0.04356009680021511</v>
      </c>
      <c r="L30" s="4"/>
      <c r="M30" s="18"/>
      <c r="N30" s="19"/>
      <c r="O30" s="19"/>
      <c r="P30" s="20"/>
      <c r="Q30" s="20"/>
    </row>
    <row r="31" spans="1:17" ht="15.75" customHeight="1" thickBot="1">
      <c r="A31" s="21" t="s">
        <v>26</v>
      </c>
      <c r="B31" s="9">
        <v>3823</v>
      </c>
      <c r="C31" s="22">
        <v>3910</v>
      </c>
      <c r="D31" s="24">
        <f t="shared" si="4"/>
        <v>87</v>
      </c>
      <c r="E31" s="25">
        <f>(C31-B31)/B31</f>
        <v>0.022756997122678525</v>
      </c>
      <c r="F31" s="13">
        <v>30575</v>
      </c>
      <c r="G31" s="23">
        <v>30709</v>
      </c>
      <c r="H31" s="26">
        <f t="shared" si="6"/>
        <v>0.004382665576451349</v>
      </c>
      <c r="I31" s="9">
        <v>2038</v>
      </c>
      <c r="J31" s="36">
        <v>2047</v>
      </c>
      <c r="K31" s="35">
        <f>(J31-I31)/I31</f>
        <v>0.004416094210009814</v>
      </c>
      <c r="L31" s="4"/>
      <c r="M31" s="18"/>
      <c r="N31" s="19"/>
      <c r="O31" s="19"/>
      <c r="P31" s="20"/>
      <c r="Q31" s="20"/>
    </row>
    <row r="32" spans="1:17" ht="15.75" customHeight="1" thickBot="1">
      <c r="A32" s="38" t="s">
        <v>28</v>
      </c>
      <c r="B32" s="39">
        <f>SUM(B10:B31)</f>
        <v>89382</v>
      </c>
      <c r="C32" s="40">
        <f>SUM(C10:C31)</f>
        <v>91924</v>
      </c>
      <c r="D32" s="41">
        <f t="shared" si="4"/>
        <v>2542</v>
      </c>
      <c r="E32" s="42">
        <f t="shared" si="5"/>
        <v>0.02843973059452686</v>
      </c>
      <c r="F32" s="43">
        <f>SUM(F10:F31)</f>
        <v>764336.9</v>
      </c>
      <c r="G32" s="44">
        <f>SUM(G10:G31)</f>
        <v>777476.9</v>
      </c>
      <c r="H32" s="45">
        <f t="shared" si="6"/>
        <v>0.01719137202456142</v>
      </c>
      <c r="I32" s="39">
        <f>ROUNDDOWN(F32/15,0)</f>
        <v>50955</v>
      </c>
      <c r="J32" s="52">
        <f>ROUNDDOWN(G32/15,0)</f>
        <v>51831</v>
      </c>
      <c r="K32" s="53">
        <f t="shared" si="7"/>
        <v>0.017191639682072418</v>
      </c>
      <c r="L32" s="4"/>
      <c r="M32" s="18"/>
      <c r="N32" s="19"/>
      <c r="O32" s="19"/>
      <c r="P32" s="20"/>
      <c r="Q32" s="20"/>
    </row>
    <row r="33" spans="1:17" ht="15.75" customHeight="1" thickBot="1">
      <c r="A33" s="47" t="s">
        <v>30</v>
      </c>
      <c r="B33" s="54">
        <v>980</v>
      </c>
      <c r="C33" s="54">
        <v>709</v>
      </c>
      <c r="D33" s="54">
        <f t="shared" si="4"/>
        <v>-271</v>
      </c>
      <c r="E33" s="60">
        <f t="shared" si="5"/>
        <v>-0.27653061224489794</v>
      </c>
      <c r="F33" s="58">
        <v>8926</v>
      </c>
      <c r="G33" s="48">
        <v>6307</v>
      </c>
      <c r="H33" s="60">
        <f t="shared" si="6"/>
        <v>-0.2934125028008066</v>
      </c>
      <c r="I33" s="62">
        <v>595</v>
      </c>
      <c r="J33" s="49">
        <v>420</v>
      </c>
      <c r="K33" s="66">
        <f t="shared" si="7"/>
        <v>-0.29411764705882354</v>
      </c>
      <c r="L33" s="4"/>
      <c r="M33" s="18"/>
      <c r="N33" s="19"/>
      <c r="O33" s="19"/>
      <c r="P33" s="20"/>
      <c r="Q33" s="20"/>
    </row>
    <row r="34" spans="1:12" ht="15.75" customHeight="1" thickBot="1">
      <c r="A34" s="46" t="s">
        <v>29</v>
      </c>
      <c r="B34" s="51">
        <f>SUM(B33:B33)</f>
        <v>980</v>
      </c>
      <c r="C34" s="51">
        <f>SUM(C33:C33)</f>
        <v>709</v>
      </c>
      <c r="D34" s="51">
        <f t="shared" si="4"/>
        <v>-271</v>
      </c>
      <c r="E34" s="61">
        <f t="shared" si="5"/>
        <v>-0.27653061224489794</v>
      </c>
      <c r="F34" s="57">
        <f>SUM(F33:F33)</f>
        <v>8926</v>
      </c>
      <c r="G34" s="50">
        <f>SUM(G33:G33)</f>
        <v>6307</v>
      </c>
      <c r="H34" s="65">
        <f t="shared" si="6"/>
        <v>-0.2934125028008066</v>
      </c>
      <c r="I34" s="63">
        <f>SUM(I33:I33)</f>
        <v>595</v>
      </c>
      <c r="J34" s="51">
        <f>SUM(J33:J33)</f>
        <v>420</v>
      </c>
      <c r="K34" s="55">
        <f t="shared" si="7"/>
        <v>-0.29411764705882354</v>
      </c>
      <c r="L34" s="4"/>
    </row>
    <row r="35" spans="1:12" ht="15.75" customHeight="1" thickBot="1">
      <c r="A35" s="46" t="s">
        <v>27</v>
      </c>
      <c r="B35" s="40">
        <f>B32+B34</f>
        <v>90362</v>
      </c>
      <c r="C35" s="40">
        <f>C32+C34</f>
        <v>92633</v>
      </c>
      <c r="D35" s="40">
        <f t="shared" si="4"/>
        <v>2271</v>
      </c>
      <c r="E35" s="45">
        <f>(C35-B35)/B35</f>
        <v>0.025132245855558753</v>
      </c>
      <c r="F35" s="59">
        <f>F32+F34</f>
        <v>773262.9</v>
      </c>
      <c r="G35" s="44">
        <f>G32+G34</f>
        <v>783783.9</v>
      </c>
      <c r="H35" s="45">
        <f t="shared" si="6"/>
        <v>0.013605980579179474</v>
      </c>
      <c r="I35" s="64">
        <f>ROUNDDOWN(F35/15,0)</f>
        <v>51550</v>
      </c>
      <c r="J35" s="40">
        <f>ROUNDDOWN(G35/15,0)</f>
        <v>52252</v>
      </c>
      <c r="K35" s="56">
        <f>(J35-I35)/I35</f>
        <v>0.013617846750727448</v>
      </c>
      <c r="L35" s="4"/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Debbie</cp:lastModifiedBy>
  <cp:lastPrinted>2017-08-10T17:54:06Z</cp:lastPrinted>
  <dcterms:created xsi:type="dcterms:W3CDTF">2012-05-11T18:36:43Z</dcterms:created>
  <dcterms:modified xsi:type="dcterms:W3CDTF">2018-05-17T01:29:27Z</dcterms:modified>
  <cp:category/>
  <cp:version/>
  <cp:contentType/>
  <cp:contentStatus/>
</cp:coreProperties>
</file>