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1220" windowHeight="2625" tabRatio="852" activeTab="0"/>
  </bookViews>
  <sheets>
    <sheet name="Cover " sheetId="1" r:id="rId1"/>
    <sheet name="Total " sheetId="2" r:id="rId2"/>
    <sheet name="FTPT " sheetId="3" r:id="rId3"/>
    <sheet name="Level" sheetId="4" r:id="rId4"/>
    <sheet name="Graduates" sheetId="5" r:id="rId5"/>
    <sheet name="Gender" sheetId="6" r:id="rId6"/>
    <sheet name="SpPops" sheetId="7" r:id="rId7"/>
    <sheet name="Race" sheetId="8" r:id="rId8"/>
    <sheet name="Age" sheetId="9" r:id="rId9"/>
    <sheet name="Educ" sheetId="10" r:id="rId10"/>
    <sheet name="General" sheetId="11" r:id="rId11"/>
    <sheet name="Learning" sheetId="12" r:id="rId12"/>
    <sheet name="FinAid" sheetId="13" r:id="rId13"/>
    <sheet name="Plan" sheetId="14" r:id="rId14"/>
    <sheet name="HS Collaboratives" sheetId="15" r:id="rId15"/>
    <sheet name="Warranty" sheetId="16" r:id="rId16"/>
    <sheet name="NonCred_CEU" sheetId="17" r:id="rId17"/>
    <sheet name="Descriptions" sheetId="18" r:id="rId18"/>
  </sheets>
  <definedNames>
    <definedName name="_xlnm.Print_Area" localSheetId="12">'FinAid'!$A$1:$K$45</definedName>
    <definedName name="_xlnm.Print_Area" localSheetId="16">'NonCred_CEU'!$A$1:$S$46</definedName>
    <definedName name="_xlnm.Print_Area" localSheetId="13">'Plan'!$A$1:$H$45</definedName>
    <definedName name="_xlnm.Print_Area" localSheetId="7">'Race'!$A$1:$Q$46</definedName>
  </definedNames>
  <calcPr fullCalcOnLoad="1"/>
</workbook>
</file>

<file path=xl/sharedStrings.xml><?xml version="1.0" encoding="utf-8"?>
<sst xmlns="http://schemas.openxmlformats.org/spreadsheetml/2006/main" count="1004" uniqueCount="351">
  <si>
    <t>Total Credit Enrollment, Credit Hours, and FTE</t>
  </si>
  <si>
    <t>Total Enrollment</t>
  </si>
  <si>
    <t>Full Time Equivalent (FTE)</t>
  </si>
  <si>
    <t>Percent
Change</t>
  </si>
  <si>
    <t>Percent Change</t>
  </si>
  <si>
    <t>Albany</t>
  </si>
  <si>
    <t>Altamaha</t>
  </si>
  <si>
    <t>Appalachian</t>
  </si>
  <si>
    <t>Athens</t>
  </si>
  <si>
    <t>Atlanta</t>
  </si>
  <si>
    <t>Augusta</t>
  </si>
  <si>
    <t>Central Georgia</t>
  </si>
  <si>
    <t>Chattahoochee</t>
  </si>
  <si>
    <t>Columbus</t>
  </si>
  <si>
    <t>Coosa Valley</t>
  </si>
  <si>
    <t>DeKalb</t>
  </si>
  <si>
    <t>East Central</t>
  </si>
  <si>
    <t>Flint River</t>
  </si>
  <si>
    <t>Griffin</t>
  </si>
  <si>
    <t>Gwinnett</t>
  </si>
  <si>
    <t>Heart of Georgia</t>
  </si>
  <si>
    <t>Lanier</t>
  </si>
  <si>
    <t>Middle Georgia</t>
  </si>
  <si>
    <t>Moultrie</t>
  </si>
  <si>
    <t>North Georgia</t>
  </si>
  <si>
    <t>North Metro</t>
  </si>
  <si>
    <t>Northwestern</t>
  </si>
  <si>
    <t>Ogeechee</t>
  </si>
  <si>
    <t>Okefenokee</t>
  </si>
  <si>
    <t>Sandersville</t>
  </si>
  <si>
    <t>Savannah</t>
  </si>
  <si>
    <t>South Georgia</t>
  </si>
  <si>
    <t>Southeastern</t>
  </si>
  <si>
    <t>Southwest Georgia</t>
  </si>
  <si>
    <t>Swainsboro</t>
  </si>
  <si>
    <t>Valdosta</t>
  </si>
  <si>
    <t>West Central</t>
  </si>
  <si>
    <t>West Georgia</t>
  </si>
  <si>
    <t>GRAND TOTAL</t>
  </si>
  <si>
    <t>Full and Part Time Credit Enrollment</t>
  </si>
  <si>
    <t>Full-Time Enrollment</t>
  </si>
  <si>
    <t>Part-Time Enrollment</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</si>
  <si>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</si>
  <si>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</si>
  <si>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</si>
  <si>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</si>
  <si>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</si>
  <si>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</si>
  <si>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</si>
  <si>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</si>
  <si>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</si>
  <si>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</si>
  <si>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</si>
  <si>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</si>
  <si>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</si>
  <si>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</si>
  <si>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</si>
  <si>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</si>
  <si>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</si>
  <si>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</si>
  <si>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</si>
  <si>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</si>
  <si>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</si>
  <si>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</si>
  <si>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Youth Apprenticeship</t>
  </si>
  <si>
    <t>Skill
Building</t>
  </si>
  <si>
    <t>Licensure</t>
  </si>
  <si>
    <t>Retraining</t>
  </si>
  <si>
    <t>Update
Training</t>
  </si>
  <si>
    <t>Total</t>
  </si>
  <si>
    <t>Tech College Total</t>
  </si>
  <si>
    <t>Bainbridge</t>
  </si>
  <si>
    <t>Clayton</t>
  </si>
  <si>
    <t>Coastal Georgia</t>
  </si>
  <si>
    <t>Dalton</t>
  </si>
  <si>
    <t>Coll Tech Div Total</t>
  </si>
  <si>
    <t>Credit Enrollment by Award Level</t>
  </si>
  <si>
    <t>WIA</t>
  </si>
  <si>
    <t>Total Diff</t>
  </si>
  <si>
    <t>Total
(Undup)
Enrollment</t>
  </si>
  <si>
    <t>Technical Certificate
of Credit</t>
  </si>
  <si>
    <t>Unduplicated
Total Enrolled in
Award Program</t>
  </si>
  <si>
    <t>Joint
Agreement</t>
  </si>
  <si>
    <t>Special Services</t>
  </si>
  <si>
    <t>Occupational</t>
  </si>
  <si>
    <t>Other</t>
  </si>
  <si>
    <t>CEU-Occupational</t>
  </si>
  <si>
    <t>CEU-Other</t>
  </si>
  <si>
    <t>Enroll</t>
  </si>
  <si>
    <t>Contact
Hrs</t>
  </si>
  <si>
    <t>Avg
Hrs</t>
  </si>
  <si>
    <t>Units</t>
  </si>
  <si>
    <t>Apprentice  (Bureau of Appr Trng)</t>
  </si>
  <si>
    <t>Co-Op (Other Appr Trng)</t>
  </si>
  <si>
    <t>Warranty Students by Type of Service Received</t>
  </si>
  <si>
    <t>Total Warranty Students Served</t>
  </si>
  <si>
    <t>English and
Reading</t>
  </si>
  <si>
    <t>Report Descriptions for</t>
  </si>
  <si>
    <t>End of Quarter Credit Enrollment Spreadsheets</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</si>
  <si>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</si>
  <si>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</si>
  <si>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</si>
  <si>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</si>
  <si>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</si>
  <si>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</si>
  <si>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t>Column</t>
  </si>
  <si>
    <t>Non-Credit - Special Services:
Enrollment, Contact Hours, and Average Hours
[COURSE LEVEL 51]</t>
  </si>
  <si>
    <t>Non-Credit - Other:
Enrollment, Contact Hours, and Average Hours
[COURSE LEVEL 51]</t>
  </si>
  <si>
    <t>Continuing Education Units - Occupational:
Enrollment, Units, and Average Units
[COURSE LEVEL 52]</t>
  </si>
  <si>
    <t>Continuing Education Units - Other: 
Enrollment, Units, and Average Units
[COURSE LEVEL 52]</t>
  </si>
  <si>
    <t>Total Continuing Education Enrollment
[COURSE LEVEL 52]</t>
  </si>
  <si>
    <t>Unduplicated total enrollment of Continuing Education Units-Occupational and Continuing Education Units-Other students.</t>
  </si>
  <si>
    <r>
      <t xml:space="preserve">Credit Students (enrolled in course level 50 or 54) - </t>
    </r>
    <r>
      <rPr>
        <b/>
        <i/>
        <sz val="12"/>
        <rFont val="Arial"/>
        <family val="2"/>
      </rPr>
      <t>continued</t>
    </r>
    <r>
      <rPr>
        <b/>
        <sz val="12"/>
        <rFont val="Arial"/>
        <family val="2"/>
      </rPr>
      <t>:</t>
    </r>
  </si>
  <si>
    <t>Under 21</t>
  </si>
  <si>
    <t>Over 40</t>
  </si>
  <si>
    <t>Avg Units</t>
  </si>
  <si>
    <t>Non-Credit - Occupational:
Enrollment, Contact Hours, and Average Hours
[COURSE LEVEL 51]</t>
  </si>
  <si>
    <t xml:space="preserve">Credit Enrollment by Educational Level </t>
  </si>
  <si>
    <t xml:space="preserve">Credit Enrollment by Financial Aid </t>
  </si>
  <si>
    <t>Credit Enrollment by Student Plan</t>
  </si>
  <si>
    <t>Enrollment and Contact Hours of students enrolled in a Level 51 course with one of these CIP codes:  
  320192 - Disabled Services
  320191 - Disadvantaged Services
  320184 - Displaced Homemaker Services 
  320182 - Fatherhood Initiative Program 
  320109 - Limited English Proficiency Services 
  320194 - Single Parent Services  
Average Hours is contact hours divided by enrollment.</t>
  </si>
  <si>
    <t xml:space="preserve">
ER21</t>
  </si>
  <si>
    <t>Credit Enrollment By Special Populations</t>
  </si>
  <si>
    <t>Single Parent</t>
  </si>
  <si>
    <t>Displaced Homemaker</t>
  </si>
  <si>
    <t>Disabled</t>
  </si>
  <si>
    <t>End of Quarter Enrollment Report</t>
  </si>
  <si>
    <t>Institution</t>
  </si>
  <si>
    <t>Credit Hours</t>
  </si>
  <si>
    <t>Asian</t>
  </si>
  <si>
    <t>Black</t>
  </si>
  <si>
    <t>Hispanic</t>
  </si>
  <si>
    <t>White</t>
  </si>
  <si>
    <t>Nonresident Alien</t>
  </si>
  <si>
    <t>Multi-Racial</t>
  </si>
  <si>
    <t>Less Than 12</t>
  </si>
  <si>
    <t>High School</t>
  </si>
  <si>
    <t>1 - 3 Years Postsecondary</t>
  </si>
  <si>
    <t>Bachelor Degree</t>
  </si>
  <si>
    <t>Veterans Admin</t>
  </si>
  <si>
    <t>Economically Disadvantaged</t>
  </si>
  <si>
    <t>American Indian</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</si>
  <si>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</si>
  <si>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</si>
  <si>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</si>
  <si>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</si>
  <si>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</si>
  <si>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</si>
  <si>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</si>
  <si>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ER22</t>
  </si>
  <si>
    <t>Total number of full time students (enrolled in 12 or more credit hours) and part time students (enrolled in less than 12 credit hours) for the term. Percent change is from same term of previous year to current term.</t>
  </si>
  <si>
    <t>POST
698</t>
  </si>
  <si>
    <t>POST
263</t>
  </si>
  <si>
    <t>Graduates &amp; Awards Conferred</t>
  </si>
  <si>
    <t>"Total Graduates" is an unduplicated count of students who have received at least one award for the fiscal year to date.  "Awards Conferred" columns may contain duplication - a student is counted once for each award received for the fiscal year to date.</t>
  </si>
  <si>
    <t>ER20</t>
  </si>
  <si>
    <t>Credit Enrollment by Gender</t>
  </si>
  <si>
    <t>Students grouped by male and female.</t>
  </si>
  <si>
    <t>CR570</t>
  </si>
  <si>
    <t>Credit Enrollment by Special Populations</t>
  </si>
  <si>
    <t>POST
311</t>
  </si>
  <si>
    <t>Each student is reported in exactly one Race/Ethnicity group: American Indian, Asian, Black, Hispanic, White, Non-Resident Alien, or Multi-Racial. 
"%" is percentage of total credit enrollment.</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</si>
  <si>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</si>
  <si>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</si>
  <si>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</si>
  <si>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
289</t>
  </si>
  <si>
    <t>POST
300(b)</t>
  </si>
  <si>
    <t>Credit Enrollment by Financial Aid</t>
  </si>
  <si>
    <t>POST
300(a)</t>
  </si>
  <si>
    <t>POST
322</t>
  </si>
  <si>
    <t>POST
321</t>
  </si>
  <si>
    <t>ER24</t>
  </si>
  <si>
    <t>Credit Enrollment by Education Level</t>
  </si>
  <si>
    <t>ER23</t>
  </si>
  <si>
    <t>The description for this report is broken into sections:</t>
  </si>
  <si>
    <t>Credit Enrollment by Race/Ethnicity</t>
  </si>
  <si>
    <t>Dual High School Enroll</t>
  </si>
  <si>
    <t>Joint High School Enroll</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</si>
  <si>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</si>
  <si>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</si>
  <si>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</si>
  <si>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</si>
  <si>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</si>
  <si>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Full Time and Part Time </t>
    </r>
    <r>
      <rPr>
        <sz val="10"/>
        <rFont val="Arial"/>
        <family val="2"/>
      </rPr>
      <t xml:space="preserve"> . . . . . . . . . . . . . . . . . . . . .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</si>
  <si>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</si>
  <si>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</si>
  <si>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</si>
  <si>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family val="0"/>
      </rPr>
      <t xml:space="preserve"> . . . . . . . . . . . . . . . . . . . . . . . . . . . . . . . . . . . . . . . . . . . . .</t>
    </r>
  </si>
  <si>
    <r>
      <t xml:space="preserve">General Education </t>
    </r>
    <r>
      <rPr>
        <sz val="10"/>
        <rFont val="Arial"/>
        <family val="2"/>
      </rPr>
      <t>. . . . . . . . . . . . . . . . . . . . . . . . . . . . . . . . . . . . . . . . . . . . .</t>
    </r>
  </si>
  <si>
    <r>
      <t>Financial Aid</t>
    </r>
    <r>
      <rPr>
        <sz val="10"/>
        <rFont val="Arial"/>
        <family val="0"/>
      </rPr>
      <t xml:space="preserve"> . . . . . . . . . . . . . . . . . . . . . . . . . . . . . . . . . . . . . . . . . . . . . . . . .</t>
    </r>
  </si>
  <si>
    <r>
      <t xml:space="preserve">Student Plan </t>
    </r>
    <r>
      <rPr>
        <sz val="10"/>
        <rFont val="Arial"/>
        <family val="2"/>
      </rPr>
      <t>. . . . . . . . . . . . . . . . . . . . . . . . . . . . . . . . . . . . . . . . . . . . . . . . .</t>
    </r>
  </si>
  <si>
    <r>
      <t>Warranty Students</t>
    </r>
    <r>
      <rPr>
        <sz val="10"/>
        <rFont val="Arial"/>
        <family val="2"/>
      </rPr>
      <t xml:space="preserve"> . . . . . . . . . . . . . . . . . . . . . . . . . . . . . . . . . . . . . . . . . . . . .</t>
    </r>
  </si>
  <si>
    <r>
      <t>Non-Credit and Continuing Education Activity</t>
    </r>
    <r>
      <rPr>
        <sz val="10"/>
        <rFont val="Arial"/>
        <family val="0"/>
      </rPr>
      <t xml:space="preserve"> . . . . . . . . . . . . . . . . . . . . . . . .</t>
    </r>
  </si>
  <si>
    <t>"Program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</si>
  <si>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</si>
  <si>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Enrollment and Contact Hours of students enrolled in a Level 51 Occupational Course. These are all courses with a CIP code that is not Special Services (320192,320191, 320184, 320182, 320109, 320194) or General Ed (CIP starting with 42, 40, 27, or 2301) or Learning Support (320104, 320108).
Average Hours is contact hours divided by enrollment.</t>
  </si>
  <si>
    <t>Enrollment and Contact Hours of students enrolled in a Level 51 General Ed or Learning Support course with one of these CIP codes:
  CIP starting with 42 (general ed - Psychology/Social Science)
  CIP starting with 40 (general ed - Physical Sciences)
  CIP starting with 27 (general ed - Mathematics)
  CIP starting with 2301 (general ed - English Language &amp; Lit)
  CIP code 320104 (Learning Support - Math) 
  CIP code 320108 (Learning Support - English &amp; Reading)
Average Hours is contact hours divided by enrollment.</t>
  </si>
  <si>
    <t>Enrollment and Units taken for all students who are enrolled in a Level 52 Occupational course with a CIP code that is not General Ed (CIP starting with 42, 40, 27, or 2301) or Learning Support (320104, 320108).
Average Units is units divided by enrollment.</t>
  </si>
  <si>
    <t>Enrollment and Units for students who are enrolled in a Level 52 General Ed/Learning Support course with one of these CIP codes:
  CIP code starting with 42 (general ed - Psychology/Social Science)
  CIP code starting with 40 (general ed - Physical Sciences)
  CIP code starting with 27 (general ed - Mathematics)
  CIP code starting with 2301 (general ed - English Language &amp; Lit)
  CIP code 320104 (Learning Support - Math) 
  CIP code 320108 (Learning Support - English &amp; Reading)
Average Units is units divided by enrollment.</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</si>
  <si>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</si>
  <si>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</si>
  <si>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</si>
  <si>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</si>
  <si>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</si>
  <si>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</si>
  <si>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 xml:space="preserve"> Technical College System of Georgia </t>
  </si>
  <si>
    <t>High School Collaboratives Enrollment</t>
  </si>
  <si>
    <t>Youth
Apprenticeship</t>
  </si>
  <si>
    <t>Dual
Enrolled</t>
  </si>
  <si>
    <t>Joint
Enrolled</t>
  </si>
  <si>
    <t>Total Undup.
HS students</t>
  </si>
  <si>
    <t xml:space="preserve">Albany              </t>
  </si>
  <si>
    <t xml:space="preserve">Altamaha            </t>
  </si>
  <si>
    <t xml:space="preserve">Appalachian         </t>
  </si>
  <si>
    <t xml:space="preserve">Athens              </t>
  </si>
  <si>
    <t xml:space="preserve">Atlanta             </t>
  </si>
  <si>
    <t xml:space="preserve">Augusta             </t>
  </si>
  <si>
    <t xml:space="preserve">Central Georgia     </t>
  </si>
  <si>
    <t xml:space="preserve">Chattahoochee       </t>
  </si>
  <si>
    <t xml:space="preserve">Columbus            </t>
  </si>
  <si>
    <t xml:space="preserve">Coosa Valley        </t>
  </si>
  <si>
    <t xml:space="preserve">DeKalb              </t>
  </si>
  <si>
    <t xml:space="preserve">East Central        </t>
  </si>
  <si>
    <t xml:space="preserve">Flint River         </t>
  </si>
  <si>
    <t xml:space="preserve">Griffin             </t>
  </si>
  <si>
    <t xml:space="preserve">Gwinnett            </t>
  </si>
  <si>
    <t xml:space="preserve">Heart of Georgia    </t>
  </si>
  <si>
    <t xml:space="preserve">Lanier              </t>
  </si>
  <si>
    <t xml:space="preserve">Middle Georgia      </t>
  </si>
  <si>
    <t xml:space="preserve">Moultrie            </t>
  </si>
  <si>
    <t xml:space="preserve">North Georgia       </t>
  </si>
  <si>
    <t xml:space="preserve">North Metro         </t>
  </si>
  <si>
    <t xml:space="preserve">Northwestern        </t>
  </si>
  <si>
    <t xml:space="preserve">Ogeechee            </t>
  </si>
  <si>
    <t xml:space="preserve">Okefenokee          </t>
  </si>
  <si>
    <t xml:space="preserve">Sandersville        </t>
  </si>
  <si>
    <t xml:space="preserve">Savannah            </t>
  </si>
  <si>
    <t xml:space="preserve">South Georgia       </t>
  </si>
  <si>
    <t xml:space="preserve">Southeastern        </t>
  </si>
  <si>
    <t xml:space="preserve">Southwest Georgia   </t>
  </si>
  <si>
    <t xml:space="preserve">Swainsboro          </t>
  </si>
  <si>
    <t xml:space="preserve">Valdosta            </t>
  </si>
  <si>
    <t xml:space="preserve">West Central        </t>
  </si>
  <si>
    <t xml:space="preserve">West Georgia        </t>
  </si>
  <si>
    <t xml:space="preserve">Bainbridge          </t>
  </si>
  <si>
    <t xml:space="preserve">Clayton             </t>
  </si>
  <si>
    <t xml:space="preserve">Coastal Georgia     </t>
  </si>
  <si>
    <t xml:space="preserve">Dalton              </t>
  </si>
  <si>
    <r>
      <t xml:space="preserve">High School Collaboratives  </t>
    </r>
    <r>
      <rPr>
        <sz val="10"/>
        <rFont val="Arial"/>
        <family val="2"/>
      </rPr>
      <t>. . . . . . . . . . . . . . . . . . . . . . . . . . . . . . . . . .</t>
    </r>
  </si>
  <si>
    <t>CR874</t>
  </si>
  <si>
    <t>Unduplicated total enrollment of  Special Services, Non-Credit Occupational, and Non-Credit Other students.</t>
  </si>
  <si>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</si>
  <si>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</si>
  <si>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Students coded as participating in one of the following plans:  Apprentice (Bureau of Apprentice Training), Co-Op (Other Apprentice Training), Joint Agreement, Youth Apprenticeship, Dual HS enrolled, Joint HS enrolled. A HS student can be coded both Dual and Joint, if appropriate. Students participating in more than one plan will show up once for each different plan.</t>
  </si>
  <si>
    <t>High School Collaboratives</t>
  </si>
  <si>
    <t>Students with student type "H" (high school) and plan Youth Apprenticeship, Dual Enrolled, or Joint Enrolled.  A HS student can be coded both Dual and Joint, if appropriate. Students participating in more than one plan will show up once for each different plan; the total is the unduplicated number of students in high school.</t>
  </si>
  <si>
    <t>CR02-
224</t>
  </si>
  <si>
    <t>Total Non-Credit
[COURSE LEVELS 51]</t>
  </si>
  <si>
    <t>Total
Unduplicated
Financial Aid
Recipients</t>
  </si>
  <si>
    <t>Local
Scholar-
ship</t>
  </si>
  <si>
    <t>Dis-
located Worker</t>
  </si>
  <si>
    <t>Vocational Rehabili-
tation</t>
  </si>
  <si>
    <t>Total Undup
Sp Svcs, Occup, &amp; Other</t>
  </si>
  <si>
    <t>Total
Undup
CEU</t>
  </si>
  <si>
    <t>CR875</t>
  </si>
  <si>
    <t>Non-Credit Enrollment</t>
  </si>
  <si>
    <r>
      <t xml:space="preserve">Award Level (TCC, Diploma, Degree) </t>
    </r>
    <r>
      <rPr>
        <sz val="10"/>
        <rFont val="Arial"/>
        <family val="2"/>
      </rPr>
      <t>. . . . . . . . . . . . . . . . . . . . . . . .  . . . . . .</t>
    </r>
    <r>
      <rPr>
        <b/>
        <sz val="10"/>
        <rFont val="Arial"/>
        <family val="2"/>
      </rPr>
      <t xml:space="preserve"> </t>
    </r>
  </si>
  <si>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</si>
  <si>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</si>
  <si>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</si>
  <si>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r>
      <t xml:space="preserve">Note:  </t>
    </r>
    <r>
      <rPr>
        <sz val="8"/>
        <rFont val="Arial"/>
        <family val="2"/>
      </rPr>
      <t>Adult Education enrollment is reported through GALIS (the Georgia Adult Learners Information System) and includes all students who received an assessment and who have hours during the quarter.  Other non-credit and CEU enrollment are based on what is reported through each institution's local Banner system.</t>
    </r>
  </si>
  <si>
    <t>Total
Undup.
Adult
Educ.</t>
  </si>
  <si>
    <t>Adult Education
[GALIS]</t>
  </si>
  <si>
    <t>All students reported through GALIS (the Georgia Adult Learners Information System) with an assessment (an entry Educational Functioning Level) and with attendance hours during the term.</t>
  </si>
  <si>
    <t>Fall   2007</t>
  </si>
  <si>
    <t>Fall 
2008</t>
  </si>
  <si>
    <t>Fall 
2007</t>
  </si>
  <si>
    <t>Total
Fall  2008</t>
  </si>
  <si>
    <t>Fall  
2007</t>
  </si>
  <si>
    <t>Fall  
2008</t>
  </si>
  <si>
    <t>Non-Credit Enrollment:  Fall Quarter 2008 (Term 200902)</t>
  </si>
  <si>
    <t xml:space="preserve">Fall Quarter 2008 (Term 200902) </t>
  </si>
  <si>
    <t>Fall Quarter 2008 (Term 200902)</t>
  </si>
  <si>
    <t>Fall 2008 (Term 200902)</t>
  </si>
  <si>
    <t>Report Date: 1/07/2009</t>
  </si>
  <si>
    <t>TCSG Data Center; Report # ER21; 1/07/09</t>
  </si>
  <si>
    <t>TCSG Data Center; Report # ER22; 1/07/09</t>
  </si>
  <si>
    <t>TCSG Data Center; Report # Post 698; 1/07/09</t>
  </si>
  <si>
    <t>TCSG Data Center; Report # ER20; 1/07/09</t>
  </si>
  <si>
    <t>TCSG Data Center; Report # Post 311; 1/07/09</t>
  </si>
  <si>
    <t>TCSG Data Center; Report # ER23; 1/07/09</t>
  </si>
  <si>
    <t>TCSG Data Center; Report # ER24; 1/07/09</t>
  </si>
  <si>
    <t>TCSG Data Center; Report # Post 321; 1/07/09</t>
  </si>
  <si>
    <t>TCSG Data Center; Report # Post 322; 1/07/09</t>
  </si>
  <si>
    <t>TCSG Data Center; Report # Post 300a; 1/07/09</t>
  </si>
  <si>
    <t>TCSG Data Center; Report # Post 300b; 1/07/09</t>
  </si>
  <si>
    <t>TCSG Data Center; Report #CR02-0224; 1/07/09</t>
  </si>
  <si>
    <t>TCSG Data Center; Report # CR289; 1/07/09</t>
  </si>
  <si>
    <t>TCSG Data Center; Report # CR874/875; 1/07/09</t>
  </si>
  <si>
    <t>N/A</t>
  </si>
  <si>
    <t>Graduates (undup)</t>
  </si>
  <si>
    <t>Awards Conferred (duplicated)</t>
  </si>
  <si>
    <t>Total
Graduates</t>
  </si>
  <si>
    <t>Technical
Certificates
of Credit</t>
  </si>
  <si>
    <t>Diplomas</t>
  </si>
  <si>
    <t>Associate
Degrees</t>
  </si>
  <si>
    <t>Total
Awards
Conferred</t>
  </si>
  <si>
    <t>FY 2009 to date as of 01/07/09 (not final data)</t>
  </si>
  <si>
    <r>
      <t xml:space="preserve">Graduates  </t>
    </r>
    <r>
      <rPr>
        <sz val="10"/>
        <rFont val="Arial"/>
        <family val="2"/>
      </rPr>
      <t>. . . . . . . . . . . . . . . . . . . . . . . . . . . . . . . . . . . . . . . . . . . . . . . . .</t>
    </r>
  </si>
  <si>
    <t>TCSG Data Center; Report # CR263; 1/07/09</t>
  </si>
  <si>
    <t>LEP</t>
  </si>
  <si>
    <t>Nontraditional</t>
  </si>
  <si>
    <t xml:space="preserve"> Albany              </t>
  </si>
  <si>
    <t xml:space="preserve"> Altamaha            </t>
  </si>
  <si>
    <t xml:space="preserve"> Appalachian         </t>
  </si>
  <si>
    <t xml:space="preserve"> Athens              </t>
  </si>
  <si>
    <t xml:space="preserve"> Atlanta             </t>
  </si>
  <si>
    <t xml:space="preserve"> Augusta             </t>
  </si>
  <si>
    <t xml:space="preserve"> Central Georgia     </t>
  </si>
  <si>
    <t xml:space="preserve"> Chattahoochee       </t>
  </si>
  <si>
    <t xml:space="preserve"> Columbus            </t>
  </si>
  <si>
    <t xml:space="preserve"> Coosa Valley        </t>
  </si>
  <si>
    <t xml:space="preserve"> DeKalb              </t>
  </si>
  <si>
    <t xml:space="preserve"> East Central        </t>
  </si>
  <si>
    <t xml:space="preserve"> Flint River         </t>
  </si>
  <si>
    <t xml:space="preserve"> Griffin             </t>
  </si>
  <si>
    <t xml:space="preserve"> Gwinnett            </t>
  </si>
  <si>
    <t xml:space="preserve"> Heart of Georgia    </t>
  </si>
  <si>
    <t xml:space="preserve"> Lanier              </t>
  </si>
  <si>
    <t xml:space="preserve"> Middle Georgia      </t>
  </si>
  <si>
    <t xml:space="preserve"> Moultrie            </t>
  </si>
  <si>
    <t xml:space="preserve"> North Georgia       </t>
  </si>
  <si>
    <t xml:space="preserve"> North Metro         </t>
  </si>
  <si>
    <t xml:space="preserve"> Northwestern        </t>
  </si>
  <si>
    <t xml:space="preserve"> Ogeechee            </t>
  </si>
  <si>
    <t xml:space="preserve"> Okefenokee          </t>
  </si>
  <si>
    <t xml:space="preserve"> Sandersville        </t>
  </si>
  <si>
    <t xml:space="preserve"> Savannah            </t>
  </si>
  <si>
    <t xml:space="preserve"> South Georgia       </t>
  </si>
  <si>
    <t xml:space="preserve"> Southeastern        </t>
  </si>
  <si>
    <t xml:space="preserve"> Southwest Georgia   </t>
  </si>
  <si>
    <t xml:space="preserve"> Swainsboro          </t>
  </si>
  <si>
    <t xml:space="preserve"> Valdosta            </t>
  </si>
  <si>
    <t xml:space="preserve"> West Central        </t>
  </si>
  <si>
    <t xml:space="preserve"> West Georgia        </t>
  </si>
  <si>
    <t xml:space="preserve"> Bainbridge          </t>
  </si>
  <si>
    <t xml:space="preserve"> Clayton             </t>
  </si>
  <si>
    <t xml:space="preserve"> Coastal Georgia     </t>
  </si>
  <si>
    <t xml:space="preserve"> Dalton              </t>
  </si>
  <si>
    <t>TCSG Data Center; Report # CR1024; 1/07/09</t>
  </si>
  <si>
    <t>Non-Credit (enrolled in course level 51 or 52) &amp; Adult Education Students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</si>
</sst>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_);_(* \(#,##0\);_(* &quot;-&quot;??_);_(@_)"/>
    <numFmt numFmtId="171" formatCode="0.0"/>
    <numFmt numFmtId="172" formatCode="#,##0.0"/>
    <numFmt numFmtId="173" formatCode="#,##0.000"/>
    <numFmt numFmtId="174" formatCode="_(* #,##0.00_);_(* \(#,##0.00\);_(* &quot;-&quot;?_);_(@_)"/>
    <numFmt numFmtId="175" formatCode="_(* #,##0.000_);_(* \(#,##0.000\);_(* &quot;-&quot;?_);_(@_)"/>
    <numFmt numFmtId="176" formatCode="&quot;$&quot;#,##0.0"/>
    <numFmt numFmtId="177" formatCode="#,##0.0_);\(#,##0.0\)"/>
    <numFmt numFmtId="178" formatCode="00000"/>
    <numFmt numFmtId="179" formatCode="[$-409]dddd\,\ mmmm\ dd\,\ yyyy"/>
    <numFmt numFmtId="180" formatCode="_(* #,##0.000_);_(* \(#,##0.000\);_(* &quot;-&quot;??_);_(@_)"/>
    <numFmt numFmtId="181" formatCode="_(* #,##0.0000_);_(* \(#,##0.0000\);_(* &quot;-&quot;??_);_(@_)"/>
    <numFmt numFmtId="182" formatCode="[$€-2]\ #,##0.00_);[Red]\([$€-2]\ #,##0.00\)"/>
    <numFmt numFmtId="183" formatCode="0.000%"/>
    <numFmt numFmtId="184" formatCode="0.0000%"/>
    <numFmt numFmtId="185" formatCode="0.00000%"/>
    <numFmt numFmtId="186" formatCode="0.000000%"/>
    <numFmt numFmtId="187" formatCode="0.0000000%"/>
    <numFmt numFmtId="188" formatCode="0.00000000%"/>
    <numFmt numFmtId="189" formatCode="0.000000000%"/>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u val="single"/>
      <sz val="10"/>
      <name val="Arial"/>
      <family val="2"/>
    </font>
    <font>
      <b/>
      <sz val="16"/>
      <name val="Arial"/>
      <family val="2"/>
    </font>
    <font>
      <b/>
      <sz val="12"/>
      <name val="Arial"/>
      <family val="2"/>
    </font>
    <font>
      <b/>
      <sz val="9"/>
      <name val="Arial"/>
      <family val="2"/>
    </font>
    <font>
      <b/>
      <i/>
      <sz val="12"/>
      <name val="Arial"/>
      <family val="2"/>
    </font>
    <font>
      <b/>
      <sz val="10"/>
      <color indexed="8"/>
      <name val="Arial MT"/>
      <family val="0"/>
    </font>
    <font>
      <sz val="10"/>
      <color indexed="8"/>
      <name val="Arial MT"/>
      <family val="0"/>
    </font>
    <font>
      <sz val="10"/>
      <name val="Arial MT"/>
      <family val="0"/>
    </font>
    <font>
      <b/>
      <sz val="10"/>
      <color indexed="8"/>
      <name val="Arial"/>
      <family val="2"/>
    </font>
    <font>
      <sz val="10"/>
      <color indexed="8"/>
      <name val="Arial"/>
      <family val="2"/>
    </font>
    <font>
      <b/>
      <u val="single"/>
      <sz val="11"/>
      <name val="Arial"/>
      <family val="2"/>
    </font>
    <font>
      <b/>
      <sz val="11"/>
      <name val="Arial"/>
      <family val="2"/>
    </font>
    <font>
      <b/>
      <sz val="11"/>
      <color indexed="8"/>
      <name val="Arial"/>
      <family val="2"/>
    </font>
    <font>
      <b/>
      <u val="single"/>
      <sz val="10"/>
      <color indexed="8"/>
      <name val="Arial"/>
      <family val="2"/>
    </font>
    <font>
      <sz val="8"/>
      <name val="Arial"/>
      <family val="0"/>
    </font>
    <font>
      <b/>
      <sz val="16"/>
      <color indexed="56"/>
      <name val="Arial"/>
      <family val="2"/>
    </font>
    <font>
      <sz val="16"/>
      <name val="Arial"/>
      <family val="2"/>
    </font>
    <font>
      <b/>
      <sz val="12"/>
      <color indexed="56"/>
      <name val="Arial"/>
      <family val="2"/>
    </font>
    <font>
      <b/>
      <sz val="10"/>
      <color indexed="56"/>
      <name val="Arial"/>
      <family val="2"/>
    </font>
    <font>
      <sz val="8"/>
      <color indexed="8"/>
      <name val="Arial"/>
      <family val="2"/>
    </font>
    <font>
      <i/>
      <sz val="8"/>
      <color indexed="8"/>
      <name val="Arial"/>
      <family val="2"/>
    </font>
    <font>
      <b/>
      <sz val="8"/>
      <name val="Arial"/>
      <family val="2"/>
    </font>
    <font>
      <b/>
      <sz val="8"/>
      <color indexed="8"/>
      <name val="Arial"/>
      <family val="2"/>
    </font>
    <font>
      <sz val="12"/>
      <color indexed="8"/>
      <name val="Arial"/>
      <family val="0"/>
    </font>
    <font>
      <i/>
      <sz val="12"/>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0">
    <border>
      <left/>
      <right/>
      <top/>
      <bottom/>
      <diagonal/>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double"/>
      <top>
        <color indexed="63"/>
      </top>
      <bottom style="thin"/>
    </border>
    <border>
      <left>
        <color indexed="63"/>
      </left>
      <right style="thin"/>
      <top>
        <color indexed="63"/>
      </top>
      <bottom style="thin"/>
    </border>
    <border>
      <left style="thin"/>
      <right style="double"/>
      <top style="thin"/>
      <bottom style="thin"/>
    </border>
    <border>
      <left style="double"/>
      <right style="double"/>
      <top style="thin"/>
      <bottom style="thin"/>
    </border>
    <border>
      <left>
        <color indexed="63"/>
      </left>
      <right style="thin"/>
      <top style="thin"/>
      <bottom style="thin"/>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style="double"/>
      <top style="medium"/>
      <bottom style="medium"/>
    </border>
    <border>
      <left style="double"/>
      <right style="double"/>
      <top style="medium"/>
      <bottom style="mediu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style="medium"/>
      <bottom style="medium"/>
    </border>
    <border>
      <left style="double"/>
      <right style="thin"/>
      <top style="medium"/>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style="medium"/>
      <bottom style="thin"/>
    </border>
    <border>
      <left style="medium"/>
      <right style="thin"/>
      <top style="medium"/>
      <bottom style="medium"/>
    </border>
    <border>
      <left style="thin"/>
      <right style="double"/>
      <top style="double"/>
      <bottom style="thin"/>
    </border>
    <border>
      <left style="thin"/>
      <right style="double"/>
      <top style="thin"/>
      <bottom style="medium"/>
    </border>
    <border>
      <left style="thin"/>
      <right style="double"/>
      <top style="medium"/>
      <bottom style="thin"/>
    </border>
    <border>
      <left style="thin"/>
      <right>
        <color indexed="63"/>
      </right>
      <top style="thin"/>
      <bottom style="double"/>
    </border>
    <border>
      <left style="thin"/>
      <right>
        <color indexed="63"/>
      </right>
      <top style="medium"/>
      <bottom style="medium"/>
    </border>
    <border>
      <left style="thin"/>
      <right style="thin"/>
      <top style="thin"/>
      <bottom style="medium"/>
    </border>
    <border>
      <left>
        <color indexed="63"/>
      </left>
      <right style="thin"/>
      <top style="thin"/>
      <bottom style="mediu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double"/>
      <right style="thin"/>
      <top style="thin"/>
      <bottom style="thin"/>
    </border>
    <border>
      <left>
        <color indexed="63"/>
      </left>
      <right>
        <color indexed="63"/>
      </right>
      <top style="double"/>
      <bottom style="double"/>
    </border>
    <border>
      <left style="double"/>
      <right style="double"/>
      <top>
        <color indexed="63"/>
      </top>
      <bottom style="double"/>
    </border>
    <border>
      <left>
        <color indexed="63"/>
      </left>
      <right style="double"/>
      <top style="thin"/>
      <bottom style="thin"/>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92">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3" fontId="1" fillId="0" borderId="2" xfId="0" applyNumberFormat="1" applyFont="1" applyBorder="1" applyAlignment="1">
      <alignment/>
    </xf>
    <xf numFmtId="0" fontId="0" fillId="0" borderId="1" xfId="0" applyBorder="1" applyAlignment="1">
      <alignment/>
    </xf>
    <xf numFmtId="3" fontId="0" fillId="0" borderId="1" xfId="0" applyNumberFormat="1" applyFont="1" applyBorder="1" applyAlignment="1">
      <alignment/>
    </xf>
    <xf numFmtId="0" fontId="1" fillId="0" borderId="0" xfId="0" applyFont="1" applyAlignment="1">
      <alignment/>
    </xf>
    <xf numFmtId="0" fontId="1" fillId="0" borderId="0" xfId="0" applyFont="1" applyBorder="1" applyAlignment="1">
      <alignment/>
    </xf>
    <xf numFmtId="9"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0" borderId="0" xfId="0" applyFont="1" applyAlignment="1">
      <alignment/>
    </xf>
    <xf numFmtId="0" fontId="12" fillId="0" borderId="0" xfId="0" applyFont="1" applyAlignment="1" applyProtection="1">
      <alignment/>
      <protection/>
    </xf>
    <xf numFmtId="0" fontId="0" fillId="0" borderId="3" xfId="0" applyFont="1" applyBorder="1" applyAlignment="1">
      <alignment/>
    </xf>
    <xf numFmtId="0" fontId="0" fillId="0" borderId="1" xfId="0" applyBorder="1" applyAlignment="1">
      <alignment horizontal="left"/>
    </xf>
    <xf numFmtId="164" fontId="0" fillId="0" borderId="0" xfId="0" applyNumberFormat="1" applyAlignment="1">
      <alignment/>
    </xf>
    <xf numFmtId="0" fontId="1" fillId="0" borderId="2" xfId="0" applyFont="1" applyBorder="1" applyAlignment="1">
      <alignment/>
    </xf>
    <xf numFmtId="0" fontId="0" fillId="0" borderId="4" xfId="0" applyBorder="1" applyAlignment="1">
      <alignment/>
    </xf>
    <xf numFmtId="0" fontId="0" fillId="0" borderId="4" xfId="0" applyFont="1" applyBorder="1" applyAlignment="1">
      <alignment/>
    </xf>
    <xf numFmtId="164" fontId="1" fillId="0" borderId="2" xfId="0" applyNumberFormat="1" applyFont="1" applyBorder="1" applyAlignment="1">
      <alignment/>
    </xf>
    <xf numFmtId="165" fontId="1" fillId="0" borderId="2" xfId="21" applyNumberFormat="1" applyFont="1"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3" fontId="0" fillId="0" borderId="4" xfId="0" applyNumberFormat="1" applyBorder="1" applyAlignment="1">
      <alignment/>
    </xf>
    <xf numFmtId="3" fontId="0" fillId="0" borderId="4" xfId="0" applyNumberFormat="1" applyFont="1" applyBorder="1" applyAlignment="1">
      <alignment/>
    </xf>
    <xf numFmtId="164" fontId="0" fillId="0" borderId="4" xfId="21" applyNumberFormat="1" applyBorder="1" applyAlignment="1">
      <alignment/>
    </xf>
    <xf numFmtId="0" fontId="0" fillId="0" borderId="3" xfId="0" applyBorder="1" applyAlignment="1">
      <alignment/>
    </xf>
    <xf numFmtId="3" fontId="0" fillId="0" borderId="3" xfId="0" applyNumberFormat="1" applyBorder="1" applyAlignment="1">
      <alignment/>
    </xf>
    <xf numFmtId="3" fontId="0" fillId="0" borderId="3" xfId="0" applyNumberFormat="1" applyFont="1" applyBorder="1" applyAlignment="1">
      <alignment/>
    </xf>
    <xf numFmtId="164" fontId="0" fillId="0" borderId="3" xfId="0" applyNumberFormat="1" applyBorder="1" applyAlignment="1">
      <alignment/>
    </xf>
    <xf numFmtId="164" fontId="0" fillId="0" borderId="4" xfId="0" applyNumberFormat="1" applyBorder="1" applyAlignment="1">
      <alignment/>
    </xf>
    <xf numFmtId="3" fontId="0" fillId="0" borderId="1" xfId="0" applyNumberFormat="1" applyFill="1" applyBorder="1" applyAlignment="1">
      <alignment/>
    </xf>
    <xf numFmtId="3" fontId="0" fillId="0" borderId="4" xfId="0" applyNumberFormat="1" applyFill="1" applyBorder="1" applyAlignment="1">
      <alignment/>
    </xf>
    <xf numFmtId="164" fontId="0" fillId="0" borderId="3" xfId="21" applyNumberFormat="1" applyBorder="1" applyAlignment="1">
      <alignment/>
    </xf>
    <xf numFmtId="3" fontId="0" fillId="0" borderId="3" xfId="0" applyNumberFormat="1" applyFill="1" applyBorder="1" applyAlignment="1">
      <alignment/>
    </xf>
    <xf numFmtId="164" fontId="1" fillId="0" borderId="2" xfId="21" applyNumberFormat="1" applyFont="1" applyBorder="1" applyAlignment="1">
      <alignment/>
    </xf>
    <xf numFmtId="3" fontId="1" fillId="0" borderId="2" xfId="0" applyNumberFormat="1" applyFont="1" applyFill="1" applyBorder="1" applyAlignment="1">
      <alignment/>
    </xf>
    <xf numFmtId="3" fontId="0" fillId="2" borderId="1" xfId="0" applyNumberFormat="1" applyFill="1" applyBorder="1" applyAlignment="1">
      <alignment/>
    </xf>
    <xf numFmtId="0" fontId="0" fillId="2" borderId="1" xfId="0" applyFill="1" applyBorder="1" applyAlignment="1">
      <alignment/>
    </xf>
    <xf numFmtId="3" fontId="0" fillId="2" borderId="3" xfId="0" applyNumberFormat="1" applyFill="1" applyBorder="1" applyAlignment="1">
      <alignment/>
    </xf>
    <xf numFmtId="0" fontId="0" fillId="2" borderId="3" xfId="0" applyFill="1" applyBorder="1" applyAlignment="1">
      <alignment/>
    </xf>
    <xf numFmtId="3" fontId="0" fillId="2" borderId="4" xfId="0" applyNumberFormat="1" applyFill="1" applyBorder="1" applyAlignment="1">
      <alignment/>
    </xf>
    <xf numFmtId="0" fontId="0" fillId="2" borderId="4" xfId="0" applyFill="1" applyBorder="1" applyAlignment="1">
      <alignment/>
    </xf>
    <xf numFmtId="3" fontId="1" fillId="2" borderId="2" xfId="0" applyNumberFormat="1" applyFont="1" applyFill="1" applyBorder="1" applyAlignment="1">
      <alignment/>
    </xf>
    <xf numFmtId="0" fontId="1" fillId="2" borderId="2" xfId="0" applyFont="1" applyFill="1" applyBorder="1" applyAlignment="1">
      <alignment/>
    </xf>
    <xf numFmtId="3" fontId="0" fillId="0" borderId="1" xfId="21" applyNumberFormat="1" applyBorder="1" applyAlignment="1">
      <alignment/>
    </xf>
    <xf numFmtId="3" fontId="0" fillId="0" borderId="4" xfId="21" applyNumberFormat="1" applyBorder="1" applyAlignment="1">
      <alignment/>
    </xf>
    <xf numFmtId="3" fontId="12" fillId="0" borderId="1" xfId="0" applyNumberFormat="1" applyFont="1" applyBorder="1" applyAlignment="1" applyProtection="1">
      <alignment/>
      <protection/>
    </xf>
    <xf numFmtId="3" fontId="13" fillId="0" borderId="1" xfId="0" applyNumberFormat="1" applyFont="1" applyBorder="1" applyAlignment="1">
      <alignment/>
    </xf>
    <xf numFmtId="3" fontId="12" fillId="0" borderId="4" xfId="0" applyNumberFormat="1" applyFont="1" applyBorder="1" applyAlignment="1" applyProtection="1">
      <alignment/>
      <protection/>
    </xf>
    <xf numFmtId="3" fontId="12" fillId="0" borderId="3" xfId="0" applyNumberFormat="1" applyFont="1" applyBorder="1" applyAlignment="1" applyProtection="1">
      <alignment/>
      <protection/>
    </xf>
    <xf numFmtId="3" fontId="11" fillId="0" borderId="2" xfId="0" applyNumberFormat="1" applyFont="1" applyBorder="1" applyAlignment="1" applyProtection="1">
      <alignment/>
      <protection/>
    </xf>
    <xf numFmtId="0" fontId="0" fillId="0" borderId="1"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1" fillId="0" borderId="2" xfId="0" applyFont="1" applyBorder="1" applyAlignment="1">
      <alignment horizontal="left"/>
    </xf>
    <xf numFmtId="0" fontId="0" fillId="0" borderId="4" xfId="0" applyBorder="1" applyAlignment="1">
      <alignment horizontal="left"/>
    </xf>
    <xf numFmtId="0" fontId="9" fillId="0" borderId="5" xfId="0" applyFont="1" applyBorder="1" applyAlignment="1">
      <alignment horizontal="centerContinuous" vertical="center" wrapText="1"/>
    </xf>
    <xf numFmtId="0" fontId="0" fillId="0" borderId="3" xfId="0" applyBorder="1" applyAlignment="1">
      <alignment horizontal="left"/>
    </xf>
    <xf numFmtId="3" fontId="1" fillId="0" borderId="2" xfId="0" applyNumberFormat="1" applyFont="1" applyBorder="1" applyAlignment="1">
      <alignment/>
    </xf>
    <xf numFmtId="164" fontId="1" fillId="0" borderId="2" xfId="0" applyNumberFormat="1" applyFont="1" applyBorder="1" applyAlignment="1">
      <alignment/>
    </xf>
    <xf numFmtId="0" fontId="1" fillId="0" borderId="5" xfId="0" applyFont="1" applyBorder="1" applyAlignment="1">
      <alignment horizontal="center" wrapText="1"/>
    </xf>
    <xf numFmtId="0" fontId="1" fillId="0" borderId="5" xfId="0" applyFont="1" applyBorder="1" applyAlignment="1">
      <alignment horizontal="center"/>
    </xf>
    <xf numFmtId="3" fontId="1" fillId="0" borderId="2" xfId="0" applyNumberFormat="1" applyFont="1" applyFill="1" applyBorder="1" applyAlignment="1">
      <alignment/>
    </xf>
    <xf numFmtId="0" fontId="1" fillId="0" borderId="5" xfId="0" applyFont="1" applyBorder="1" applyAlignment="1">
      <alignment horizontal="center" wrapText="1"/>
    </xf>
    <xf numFmtId="0" fontId="0" fillId="0" borderId="1" xfId="0" applyFont="1" applyBorder="1" applyAlignment="1">
      <alignment/>
    </xf>
    <xf numFmtId="0" fontId="0" fillId="0" borderId="4" xfId="0" applyFont="1" applyBorder="1" applyAlignment="1">
      <alignment/>
    </xf>
    <xf numFmtId="0" fontId="14" fillId="0" borderId="5" xfId="0" applyFont="1" applyBorder="1" applyAlignment="1" applyProtection="1">
      <alignment horizontal="center"/>
      <protection/>
    </xf>
    <xf numFmtId="0" fontId="14" fillId="0" borderId="5" xfId="0" applyFont="1" applyBorder="1" applyAlignment="1" applyProtection="1">
      <alignment horizontal="center" wrapText="1"/>
      <protection/>
    </xf>
    <xf numFmtId="0" fontId="11" fillId="0" borderId="5" xfId="0" applyFont="1" applyBorder="1" applyAlignment="1" applyProtection="1">
      <alignment horizontal="center" wrapText="1"/>
      <protection/>
    </xf>
    <xf numFmtId="0" fontId="0" fillId="0" borderId="3"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wrapText="1"/>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1" fillId="0" borderId="16" xfId="0" applyNumberFormat="1" applyFont="1" applyBorder="1" applyAlignment="1">
      <alignment/>
    </xf>
    <xf numFmtId="3" fontId="1" fillId="0" borderId="17" xfId="0" applyNumberFormat="1" applyFont="1" applyBorder="1" applyAlignment="1">
      <alignment/>
    </xf>
    <xf numFmtId="0" fontId="0" fillId="0" borderId="18" xfId="0" applyFont="1" applyBorder="1" applyAlignment="1">
      <alignment horizontal="left"/>
    </xf>
    <xf numFmtId="0" fontId="0" fillId="0" borderId="18" xfId="0" applyFon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1" fillId="0" borderId="5" xfId="0" applyNumberFormat="1" applyFont="1" applyBorder="1" applyAlignment="1">
      <alignment horizontal="center" wrapText="1"/>
    </xf>
    <xf numFmtId="0" fontId="1" fillId="0" borderId="22" xfId="0" applyFont="1" applyBorder="1" applyAlignment="1">
      <alignment horizontal="center" vertical="center" wrapText="1"/>
    </xf>
    <xf numFmtId="164" fontId="1" fillId="0" borderId="16" xfId="0" applyNumberFormat="1" applyFont="1" applyBorder="1" applyAlignment="1">
      <alignment/>
    </xf>
    <xf numFmtId="3" fontId="1" fillId="0" borderId="23" xfId="0" applyNumberFormat="1" applyFont="1" applyBorder="1" applyAlignment="1">
      <alignment/>
    </xf>
    <xf numFmtId="165" fontId="1" fillId="0" borderId="24" xfId="21" applyNumberFormat="1" applyFont="1" applyBorder="1" applyAlignment="1">
      <alignment horizontal="right"/>
    </xf>
    <xf numFmtId="165" fontId="1" fillId="0" borderId="24" xfId="0" applyNumberFormat="1" applyFont="1" applyBorder="1" applyAlignment="1">
      <alignment/>
    </xf>
    <xf numFmtId="3" fontId="15" fillId="0" borderId="4" xfId="0" applyNumberFormat="1" applyFont="1" applyBorder="1" applyAlignment="1" applyProtection="1">
      <alignment/>
      <protection/>
    </xf>
    <xf numFmtId="0" fontId="15" fillId="0" borderId="4" xfId="0" applyFont="1" applyBorder="1" applyAlignment="1" applyProtection="1">
      <alignment/>
      <protection/>
    </xf>
    <xf numFmtId="37" fontId="15" fillId="0" borderId="4" xfId="0" applyNumberFormat="1" applyFont="1" applyBorder="1" applyAlignment="1" applyProtection="1">
      <alignment/>
      <protection/>
    </xf>
    <xf numFmtId="1" fontId="15" fillId="0" borderId="4" xfId="0" applyNumberFormat="1" applyFont="1" applyBorder="1" applyAlignment="1" applyProtection="1">
      <alignment/>
      <protection/>
    </xf>
    <xf numFmtId="37" fontId="15" fillId="0" borderId="4" xfId="0" applyNumberFormat="1" applyFont="1" applyBorder="1" applyAlignment="1" applyProtection="1">
      <alignment horizontal="right"/>
      <protection/>
    </xf>
    <xf numFmtId="3" fontId="15" fillId="0" borderId="1" xfId="0" applyNumberFormat="1" applyFont="1" applyBorder="1" applyAlignment="1" applyProtection="1">
      <alignment/>
      <protection/>
    </xf>
    <xf numFmtId="0" fontId="15" fillId="0" borderId="1" xfId="0" applyFont="1" applyBorder="1" applyAlignment="1" applyProtection="1">
      <alignment/>
      <protection/>
    </xf>
    <xf numFmtId="37" fontId="15" fillId="0" borderId="1" xfId="0" applyNumberFormat="1" applyFont="1" applyBorder="1" applyAlignment="1" applyProtection="1">
      <alignment/>
      <protection/>
    </xf>
    <xf numFmtId="1" fontId="15" fillId="0" borderId="1" xfId="0" applyNumberFormat="1" applyFont="1" applyBorder="1" applyAlignment="1" applyProtection="1">
      <alignment/>
      <protection/>
    </xf>
    <xf numFmtId="37" fontId="15" fillId="0" borderId="1" xfId="0" applyNumberFormat="1" applyFont="1" applyBorder="1" applyAlignment="1" applyProtection="1">
      <alignment horizontal="right"/>
      <protection/>
    </xf>
    <xf numFmtId="1" fontId="15" fillId="0" borderId="1" xfId="0" applyNumberFormat="1" applyFont="1" applyBorder="1" applyAlignment="1" applyProtection="1">
      <alignment horizontal="right"/>
      <protection/>
    </xf>
    <xf numFmtId="3" fontId="15" fillId="0" borderId="1" xfId="0" applyNumberFormat="1" applyFont="1" applyFill="1" applyBorder="1" applyAlignment="1" applyProtection="1">
      <alignment/>
      <protection/>
    </xf>
    <xf numFmtId="0" fontId="15" fillId="0" borderId="1" xfId="0" applyFont="1" applyFill="1" applyBorder="1" applyAlignment="1" applyProtection="1">
      <alignment/>
      <protection/>
    </xf>
    <xf numFmtId="37" fontId="15" fillId="0" borderId="1" xfId="0" applyNumberFormat="1" applyFont="1" applyFill="1" applyBorder="1" applyAlignment="1" applyProtection="1">
      <alignment/>
      <protection/>
    </xf>
    <xf numFmtId="3" fontId="15" fillId="0" borderId="3" xfId="0" applyNumberFormat="1" applyFont="1" applyBorder="1" applyAlignment="1" applyProtection="1">
      <alignment/>
      <protection/>
    </xf>
    <xf numFmtId="0" fontId="15" fillId="0" borderId="3" xfId="0" applyFont="1" applyBorder="1" applyAlignment="1" applyProtection="1">
      <alignment/>
      <protection/>
    </xf>
    <xf numFmtId="37" fontId="15" fillId="0" borderId="3" xfId="0" applyNumberFormat="1" applyFont="1" applyBorder="1" applyAlignment="1" applyProtection="1">
      <alignment/>
      <protection/>
    </xf>
    <xf numFmtId="1" fontId="15" fillId="0" borderId="3" xfId="0" applyNumberFormat="1" applyFont="1" applyBorder="1" applyAlignment="1" applyProtection="1">
      <alignment/>
      <protection/>
    </xf>
    <xf numFmtId="37" fontId="15" fillId="0" borderId="3" xfId="0" applyNumberFormat="1" applyFont="1" applyBorder="1" applyAlignment="1" applyProtection="1">
      <alignment horizontal="right"/>
      <protection/>
    </xf>
    <xf numFmtId="0" fontId="14" fillId="0" borderId="2" xfId="0" applyFont="1" applyBorder="1" applyAlignment="1" applyProtection="1">
      <alignment/>
      <protection/>
    </xf>
    <xf numFmtId="3" fontId="14" fillId="0" borderId="2" xfId="0" applyNumberFormat="1" applyFont="1" applyBorder="1" applyAlignment="1" applyProtection="1">
      <alignment/>
      <protection/>
    </xf>
    <xf numFmtId="1" fontId="14" fillId="0" borderId="2" xfId="0" applyNumberFormat="1" applyFont="1" applyBorder="1" applyAlignment="1" applyProtection="1">
      <alignment/>
      <protection/>
    </xf>
    <xf numFmtId="3" fontId="14" fillId="0" borderId="2" xfId="0" applyNumberFormat="1" applyFont="1" applyBorder="1" applyAlignment="1" applyProtection="1">
      <alignment horizontal="right"/>
      <protection/>
    </xf>
    <xf numFmtId="37" fontId="14" fillId="0" borderId="2" xfId="0" applyNumberFormat="1" applyFont="1" applyBorder="1" applyAlignment="1" applyProtection="1">
      <alignment/>
      <protection/>
    </xf>
    <xf numFmtId="37" fontId="14" fillId="0" borderId="2" xfId="0" applyNumberFormat="1" applyFont="1" applyBorder="1" applyAlignment="1" applyProtection="1">
      <alignment horizontal="right"/>
      <protection/>
    </xf>
    <xf numFmtId="0" fontId="1" fillId="0" borderId="2" xfId="0" applyFont="1" applyFill="1" applyBorder="1" applyAlignment="1">
      <alignment wrapText="1"/>
    </xf>
    <xf numFmtId="0" fontId="1" fillId="0" borderId="25" xfId="0" applyFont="1" applyBorder="1" applyAlignment="1">
      <alignment horizontal="center"/>
    </xf>
    <xf numFmtId="0" fontId="0" fillId="0" borderId="9" xfId="0" applyBorder="1" applyAlignment="1">
      <alignment/>
    </xf>
    <xf numFmtId="3" fontId="0" fillId="0" borderId="4" xfId="21" applyNumberFormat="1" applyFont="1" applyBorder="1" applyAlignment="1">
      <alignment/>
    </xf>
    <xf numFmtId="3" fontId="0" fillId="0" borderId="1" xfId="21" applyNumberFormat="1" applyFont="1" applyBorder="1" applyAlignment="1">
      <alignment/>
    </xf>
    <xf numFmtId="0" fontId="0" fillId="0" borderId="21" xfId="0" applyBorder="1" applyAlignment="1">
      <alignment/>
    </xf>
    <xf numFmtId="0" fontId="15" fillId="0" borderId="3" xfId="0" applyFont="1" applyBorder="1" applyAlignment="1" applyProtection="1">
      <alignment horizontal="right"/>
      <protection/>
    </xf>
    <xf numFmtId="3" fontId="15" fillId="0" borderId="3" xfId="0" applyNumberFormat="1" applyFont="1" applyBorder="1" applyAlignment="1" applyProtection="1">
      <alignment horizontal="right"/>
      <protection/>
    </xf>
    <xf numFmtId="1" fontId="15" fillId="0" borderId="3" xfId="0" applyNumberFormat="1" applyFont="1" applyBorder="1" applyAlignment="1" applyProtection="1">
      <alignment horizontal="right"/>
      <protection/>
    </xf>
    <xf numFmtId="0" fontId="1" fillId="0" borderId="0" xfId="0" applyFont="1" applyAlignment="1">
      <alignment horizontal="left"/>
    </xf>
    <xf numFmtId="0" fontId="0" fillId="0" borderId="0" xfId="0" applyAlignment="1">
      <alignment horizontal="left"/>
    </xf>
    <xf numFmtId="0" fontId="1" fillId="0" borderId="26" xfId="0" applyFont="1" applyBorder="1" applyAlignment="1">
      <alignment horizontal="left" wrapText="1"/>
    </xf>
    <xf numFmtId="0" fontId="1" fillId="0" borderId="26" xfId="0" applyFont="1" applyBorder="1" applyAlignment="1">
      <alignment wrapText="1"/>
    </xf>
    <xf numFmtId="0" fontId="0" fillId="0" borderId="27" xfId="0" applyBorder="1" applyAlignment="1">
      <alignment vertical="top" wrapText="1"/>
    </xf>
    <xf numFmtId="0" fontId="0" fillId="0" borderId="28" xfId="0" applyBorder="1" applyAlignment="1">
      <alignment vertical="top" wrapText="1"/>
    </xf>
    <xf numFmtId="0" fontId="6" fillId="0" borderId="0" xfId="0" applyFont="1" applyAlignment="1">
      <alignment/>
    </xf>
    <xf numFmtId="0" fontId="0" fillId="0" borderId="0" xfId="0"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3" fillId="0" borderId="29" xfId="0" applyFont="1" applyBorder="1" applyAlignment="1">
      <alignment/>
    </xf>
    <xf numFmtId="0" fontId="3" fillId="0" borderId="12" xfId="0" applyFont="1" applyBorder="1" applyAlignment="1">
      <alignment/>
    </xf>
    <xf numFmtId="0" fontId="0" fillId="0" borderId="30" xfId="0" applyFill="1" applyBorder="1" applyAlignment="1">
      <alignment vertical="top" wrapText="1"/>
    </xf>
    <xf numFmtId="0" fontId="0" fillId="0" borderId="9" xfId="0" applyFill="1" applyBorder="1" applyAlignment="1">
      <alignment vertical="top" wrapText="1"/>
    </xf>
    <xf numFmtId="0" fontId="0" fillId="0" borderId="29" xfId="0" applyFill="1" applyBorder="1" applyAlignment="1">
      <alignment vertical="top" wrapText="1"/>
    </xf>
    <xf numFmtId="0" fontId="0" fillId="0" borderId="12" xfId="0" applyFill="1" applyBorder="1" applyAlignment="1">
      <alignment vertical="top" wrapText="1"/>
    </xf>
    <xf numFmtId="0" fontId="1" fillId="0" borderId="5" xfId="0" applyFont="1" applyBorder="1" applyAlignment="1">
      <alignment/>
    </xf>
    <xf numFmtId="3" fontId="1" fillId="0" borderId="31" xfId="0" applyNumberFormat="1" applyFont="1" applyBorder="1" applyAlignment="1">
      <alignment/>
    </xf>
    <xf numFmtId="0" fontId="0" fillId="0" borderId="1"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4" fontId="1" fillId="0" borderId="2" xfId="21" applyNumberFormat="1" applyFont="1" applyBorder="1" applyAlignment="1">
      <alignment/>
    </xf>
    <xf numFmtId="0" fontId="0" fillId="0" borderId="2" xfId="0" applyBorder="1" applyAlignment="1">
      <alignment/>
    </xf>
    <xf numFmtId="4" fontId="0" fillId="0" borderId="0" xfId="0" applyNumberFormat="1" applyAlignment="1">
      <alignment/>
    </xf>
    <xf numFmtId="0" fontId="1" fillId="0" borderId="0" xfId="0" applyFont="1" applyFill="1" applyBorder="1" applyAlignment="1">
      <alignment horizontal="center" wrapText="1"/>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wrapText="1"/>
    </xf>
    <xf numFmtId="0" fontId="0" fillId="0" borderId="0" xfId="0" applyBorder="1" applyAlignment="1">
      <alignment wrapText="1"/>
    </xf>
    <xf numFmtId="3" fontId="15" fillId="0" borderId="9" xfId="0" applyNumberFormat="1" applyFont="1" applyBorder="1" applyAlignment="1" applyProtection="1">
      <alignment/>
      <protection/>
    </xf>
    <xf numFmtId="3" fontId="15" fillId="0" borderId="12" xfId="0" applyNumberFormat="1" applyFont="1" applyBorder="1" applyAlignment="1" applyProtection="1">
      <alignment/>
      <protection/>
    </xf>
    <xf numFmtId="3" fontId="15" fillId="0" borderId="15" xfId="0" applyNumberFormat="1" applyFont="1" applyBorder="1" applyAlignment="1" applyProtection="1">
      <alignment/>
      <protection/>
    </xf>
    <xf numFmtId="3" fontId="14" fillId="0" borderId="23" xfId="0" applyNumberFormat="1" applyFont="1" applyBorder="1" applyAlignment="1" applyProtection="1">
      <alignment/>
      <protection/>
    </xf>
    <xf numFmtId="3" fontId="15" fillId="0" borderId="15" xfId="0" applyNumberFormat="1" applyFont="1" applyBorder="1" applyAlignment="1" applyProtection="1">
      <alignment horizontal="right"/>
      <protection/>
    </xf>
    <xf numFmtId="0" fontId="0" fillId="0" borderId="0" xfId="0" applyAlignment="1">
      <alignment/>
    </xf>
    <xf numFmtId="0" fontId="0" fillId="0" borderId="0" xfId="0" applyFont="1" applyAlignment="1">
      <alignment/>
    </xf>
    <xf numFmtId="0" fontId="1" fillId="0" borderId="23" xfId="0" applyFont="1" applyBorder="1" applyAlignment="1">
      <alignment/>
    </xf>
    <xf numFmtId="3" fontId="1" fillId="0" borderId="32" xfId="0" applyNumberFormat="1" applyFont="1" applyBorder="1" applyAlignment="1">
      <alignmen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5" fontId="0" fillId="0" borderId="4" xfId="0" applyNumberFormat="1" applyBorder="1" applyAlignment="1">
      <alignment/>
    </xf>
    <xf numFmtId="165" fontId="0" fillId="0" borderId="1" xfId="0" applyNumberFormat="1" applyBorder="1" applyAlignment="1">
      <alignment/>
    </xf>
    <xf numFmtId="165" fontId="0" fillId="0" borderId="3" xfId="0" applyNumberFormat="1" applyBorder="1" applyAlignment="1">
      <alignment/>
    </xf>
    <xf numFmtId="165" fontId="0" fillId="0" borderId="9" xfId="0" applyNumberFormat="1" applyBorder="1" applyAlignment="1">
      <alignment/>
    </xf>
    <xf numFmtId="165" fontId="0" fillId="0" borderId="12" xfId="0" applyNumberFormat="1" applyBorder="1" applyAlignment="1">
      <alignment/>
    </xf>
    <xf numFmtId="165" fontId="0" fillId="0" borderId="15" xfId="0" applyNumberFormat="1" applyBorder="1" applyAlignment="1">
      <alignment/>
    </xf>
    <xf numFmtId="164" fontId="0" fillId="0" borderId="33" xfId="0" applyNumberFormat="1" applyBorder="1" applyAlignment="1">
      <alignment/>
    </xf>
    <xf numFmtId="164" fontId="0" fillId="0" borderId="10" xfId="0" applyNumberFormat="1" applyBorder="1" applyAlignment="1">
      <alignment/>
    </xf>
    <xf numFmtId="164" fontId="0" fillId="0" borderId="34" xfId="0" applyNumberFormat="1" applyBorder="1" applyAlignment="1">
      <alignment/>
    </xf>
    <xf numFmtId="164" fontId="0" fillId="0" borderId="35" xfId="0" applyNumberFormat="1" applyBorder="1" applyAlignment="1">
      <alignment/>
    </xf>
    <xf numFmtId="164" fontId="0" fillId="0" borderId="13" xfId="0" applyNumberFormat="1" applyBorder="1" applyAlignment="1">
      <alignment/>
    </xf>
    <xf numFmtId="164" fontId="0" fillId="0" borderId="7" xfId="0" applyNumberFormat="1" applyBorder="1" applyAlignment="1">
      <alignment/>
    </xf>
    <xf numFmtId="0" fontId="1" fillId="0" borderId="0" xfId="0" applyFont="1" applyBorder="1" applyAlignment="1">
      <alignment horizontal="left" vertical="top" wrapText="1"/>
    </xf>
    <xf numFmtId="0" fontId="20"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xf>
    <xf numFmtId="0" fontId="23" fillId="0" borderId="27" xfId="0" applyFont="1" applyBorder="1" applyAlignment="1">
      <alignment/>
    </xf>
    <xf numFmtId="0" fontId="0" fillId="0" borderId="27" xfId="0" applyBorder="1" applyAlignment="1">
      <alignment/>
    </xf>
    <xf numFmtId="0" fontId="1" fillId="0" borderId="0" xfId="0" applyFont="1" applyBorder="1" applyAlignment="1">
      <alignment/>
    </xf>
    <xf numFmtId="0" fontId="1" fillId="0" borderId="0" xfId="0" applyFont="1" applyBorder="1" applyAlignment="1">
      <alignment horizontal="left"/>
    </xf>
    <xf numFmtId="164" fontId="0" fillId="0" borderId="0" xfId="21" applyNumberFormat="1" applyAlignment="1">
      <alignment/>
    </xf>
    <xf numFmtId="164" fontId="0" fillId="0" borderId="0" xfId="15" applyNumberFormat="1" applyAlignment="1">
      <alignment/>
    </xf>
    <xf numFmtId="0" fontId="0" fillId="0" borderId="0" xfId="0" applyAlignment="1">
      <alignment horizontal="center"/>
    </xf>
    <xf numFmtId="0" fontId="0" fillId="0" borderId="0" xfId="0" applyBorder="1" applyAlignment="1">
      <alignment horizontal="center"/>
    </xf>
    <xf numFmtId="0" fontId="1" fillId="0" borderId="5" xfId="0" applyFont="1" applyBorder="1" applyAlignment="1">
      <alignment horizontal="left"/>
    </xf>
    <xf numFmtId="10" fontId="0" fillId="0" borderId="0" xfId="0" applyNumberFormat="1" applyAlignment="1">
      <alignment/>
    </xf>
    <xf numFmtId="0" fontId="1" fillId="0" borderId="0" xfId="0" applyFont="1" applyAlignment="1">
      <alignment/>
    </xf>
    <xf numFmtId="0" fontId="1" fillId="0" borderId="36" xfId="0" applyFont="1" applyBorder="1" applyAlignment="1">
      <alignment horizontal="center" wrapText="1"/>
    </xf>
    <xf numFmtId="0" fontId="1" fillId="0" borderId="25" xfId="0" applyFont="1" applyBorder="1" applyAlignment="1">
      <alignment horizontal="center" wrapText="1"/>
    </xf>
    <xf numFmtId="3" fontId="0" fillId="0" borderId="33" xfId="0" applyNumberFormat="1" applyBorder="1" applyAlignment="1">
      <alignment/>
    </xf>
    <xf numFmtId="3" fontId="1" fillId="0" borderId="12" xfId="0" applyNumberFormat="1" applyFont="1" applyBorder="1" applyAlignment="1">
      <alignment/>
    </xf>
    <xf numFmtId="3" fontId="1" fillId="0" borderId="15" xfId="0" applyNumberFormat="1" applyFont="1" applyBorder="1" applyAlignment="1">
      <alignment/>
    </xf>
    <xf numFmtId="3" fontId="1" fillId="0" borderId="9" xfId="0" applyNumberFormat="1" applyFont="1" applyBorder="1" applyAlignment="1">
      <alignment/>
    </xf>
    <xf numFmtId="0" fontId="17" fillId="0" borderId="0" xfId="0" applyFont="1" applyBorder="1" applyAlignment="1">
      <alignment horizontal="center"/>
    </xf>
    <xf numFmtId="0" fontId="17" fillId="0" borderId="0" xfId="0" applyFont="1" applyBorder="1" applyAlignment="1">
      <alignment horizontal="center"/>
    </xf>
    <xf numFmtId="3" fontId="11" fillId="0" borderId="37" xfId="0" applyNumberFormat="1" applyFont="1" applyBorder="1" applyAlignment="1" applyProtection="1">
      <alignment/>
      <protection/>
    </xf>
    <xf numFmtId="0" fontId="17" fillId="0" borderId="0" xfId="0" applyFont="1" applyAlignment="1">
      <alignment horizontal="center"/>
    </xf>
    <xf numFmtId="0" fontId="0" fillId="0" borderId="0" xfId="0" applyFont="1" applyBorder="1" applyAlignment="1">
      <alignment/>
    </xf>
    <xf numFmtId="0" fontId="0" fillId="0" borderId="0" xfId="0" applyFont="1" applyBorder="1" applyAlignment="1">
      <alignment wrapText="1"/>
    </xf>
    <xf numFmtId="0" fontId="25" fillId="0" borderId="0" xfId="0" applyFont="1" applyAlignment="1" applyProtection="1">
      <alignment/>
      <protection/>
    </xf>
    <xf numFmtId="0" fontId="20" fillId="0" borderId="0" xfId="0" applyFont="1" applyAlignment="1">
      <alignment/>
    </xf>
    <xf numFmtId="0" fontId="26" fillId="0" borderId="0" xfId="0" applyFont="1" applyAlignment="1" applyProtection="1">
      <alignment/>
      <protection/>
    </xf>
    <xf numFmtId="3" fontId="20" fillId="0" borderId="0" xfId="0" applyNumberFormat="1" applyFont="1" applyAlignment="1">
      <alignment/>
    </xf>
    <xf numFmtId="0" fontId="15" fillId="0" borderId="9" xfId="0" applyFont="1" applyBorder="1" applyAlignment="1" applyProtection="1">
      <alignment/>
      <protection/>
    </xf>
    <xf numFmtId="0" fontId="15" fillId="0" borderId="12" xfId="0" applyFont="1" applyBorder="1" applyAlignment="1" applyProtection="1">
      <alignment/>
      <protection/>
    </xf>
    <xf numFmtId="0" fontId="15" fillId="0" borderId="12" xfId="0" applyFont="1" applyFill="1" applyBorder="1" applyAlignment="1" applyProtection="1">
      <alignment/>
      <protection/>
    </xf>
    <xf numFmtId="0" fontId="15" fillId="0" borderId="15" xfId="0" applyFont="1" applyBorder="1" applyAlignment="1" applyProtection="1">
      <alignment/>
      <protection/>
    </xf>
    <xf numFmtId="0" fontId="15" fillId="0" borderId="15" xfId="0" applyFont="1" applyBorder="1" applyAlignment="1" applyProtection="1">
      <alignment horizontal="right"/>
      <protection/>
    </xf>
    <xf numFmtId="0" fontId="14" fillId="0" borderId="23" xfId="0" applyFont="1" applyBorder="1" applyAlignment="1" applyProtection="1">
      <alignment/>
      <protection/>
    </xf>
    <xf numFmtId="0" fontId="26" fillId="0" borderId="25" xfId="0" applyFont="1" applyBorder="1" applyAlignment="1" applyProtection="1">
      <alignment horizontal="center"/>
      <protection/>
    </xf>
    <xf numFmtId="0" fontId="26" fillId="0" borderId="5" xfId="0" applyFont="1" applyBorder="1" applyAlignment="1" applyProtection="1">
      <alignment horizontal="center" wrapText="1"/>
      <protection/>
    </xf>
    <xf numFmtId="3" fontId="26" fillId="0" borderId="5" xfId="0" applyNumberFormat="1" applyFont="1" applyBorder="1" applyAlignment="1" applyProtection="1">
      <alignment horizontal="center"/>
      <protection/>
    </xf>
    <xf numFmtId="3" fontId="26" fillId="0" borderId="5" xfId="0" applyNumberFormat="1" applyFont="1" applyBorder="1" applyAlignment="1" applyProtection="1">
      <alignment horizontal="center" wrapText="1"/>
      <protection/>
    </xf>
    <xf numFmtId="0" fontId="26" fillId="0" borderId="5" xfId="0" applyFont="1" applyBorder="1" applyAlignment="1" applyProtection="1">
      <alignment horizontal="center"/>
      <protection/>
    </xf>
    <xf numFmtId="3" fontId="26" fillId="0" borderId="25" xfId="0" applyNumberFormat="1" applyFont="1" applyBorder="1" applyAlignment="1" applyProtection="1">
      <alignment horizontal="center"/>
      <protection/>
    </xf>
    <xf numFmtId="3" fontId="0" fillId="0" borderId="0" xfId="0" applyNumberFormat="1" applyFont="1" applyAlignment="1">
      <alignment/>
    </xf>
    <xf numFmtId="0" fontId="1" fillId="0" borderId="0" xfId="0" applyFont="1" applyFill="1" applyAlignment="1">
      <alignment wrapText="1"/>
    </xf>
    <xf numFmtId="3" fontId="27" fillId="0" borderId="0" xfId="0" applyNumberFormat="1" applyFont="1" applyFill="1" applyAlignment="1">
      <alignment/>
    </xf>
    <xf numFmtId="3" fontId="1" fillId="0" borderId="0" xfId="0" applyNumberFormat="1" applyFont="1" applyFill="1" applyAlignment="1">
      <alignment/>
    </xf>
    <xf numFmtId="0" fontId="0" fillId="0" borderId="1" xfId="0" applyBorder="1" applyAlignment="1">
      <alignment vertical="top" wrapText="1"/>
    </xf>
    <xf numFmtId="0" fontId="0" fillId="0" borderId="3" xfId="0" applyBorder="1" applyAlignment="1">
      <alignment vertical="top" wrapText="1"/>
    </xf>
    <xf numFmtId="0" fontId="0" fillId="0" borderId="18" xfId="0" applyBorder="1" applyAlignment="1">
      <alignment horizontal="center" vertical="top" wrapText="1"/>
    </xf>
    <xf numFmtId="0" fontId="0" fillId="0" borderId="4" xfId="0" applyBorder="1" applyAlignment="1">
      <alignment horizontal="center" vertical="top" wrapText="1"/>
    </xf>
    <xf numFmtId="0" fontId="29" fillId="0" borderId="0" xfId="0"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lignment/>
    </xf>
    <xf numFmtId="171" fontId="15" fillId="0" borderId="0" xfId="0" applyNumberFormat="1" applyFont="1" applyAlignment="1" applyProtection="1">
      <alignment/>
      <protection/>
    </xf>
    <xf numFmtId="171" fontId="0"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0" fontId="1" fillId="0" borderId="10" xfId="0" applyFont="1" applyBorder="1" applyAlignment="1">
      <alignment horizontal="center"/>
    </xf>
    <xf numFmtId="164" fontId="0" fillId="0" borderId="0" xfId="21" applyNumberFormat="1" applyAlignment="1">
      <alignment/>
    </xf>
    <xf numFmtId="39" fontId="0" fillId="0" borderId="0" xfId="15" applyNumberFormat="1" applyAlignment="1">
      <alignment/>
    </xf>
    <xf numFmtId="0" fontId="1" fillId="0" borderId="0" xfId="0" applyFont="1" applyAlignment="1">
      <alignment/>
    </xf>
    <xf numFmtId="3" fontId="0" fillId="0" borderId="7" xfId="0" applyNumberFormat="1" applyFont="1" applyBorder="1" applyAlignment="1">
      <alignment/>
    </xf>
    <xf numFmtId="3" fontId="0" fillId="0" borderId="9" xfId="0" applyNumberFormat="1" applyFont="1" applyFill="1" applyBorder="1" applyAlignment="1">
      <alignment/>
    </xf>
    <xf numFmtId="3" fontId="0" fillId="0" borderId="4" xfId="0" applyNumberFormat="1" applyFont="1" applyFill="1" applyBorder="1" applyAlignment="1">
      <alignment/>
    </xf>
    <xf numFmtId="3" fontId="0" fillId="0" borderId="4" xfId="0" applyNumberFormat="1" applyFont="1" applyBorder="1" applyAlignment="1">
      <alignment/>
    </xf>
    <xf numFmtId="3" fontId="0" fillId="0" borderId="4" xfId="15" applyNumberFormat="1" applyFont="1" applyBorder="1" applyAlignment="1">
      <alignment/>
    </xf>
    <xf numFmtId="3" fontId="0" fillId="0" borderId="10" xfId="0" applyNumberFormat="1" applyFont="1" applyBorder="1" applyAlignment="1">
      <alignment/>
    </xf>
    <xf numFmtId="3" fontId="0" fillId="0" borderId="12" xfId="0" applyNumberFormat="1" applyFont="1" applyBorder="1" applyAlignment="1">
      <alignment/>
    </xf>
    <xf numFmtId="3" fontId="0" fillId="0" borderId="1" xfId="0" applyNumberFormat="1" applyFont="1" applyBorder="1" applyAlignment="1">
      <alignment/>
    </xf>
    <xf numFmtId="3" fontId="0" fillId="2" borderId="10" xfId="0" applyNumberFormat="1" applyFont="1" applyFill="1" applyBorder="1" applyAlignment="1">
      <alignment/>
    </xf>
    <xf numFmtId="3" fontId="0" fillId="2" borderId="12" xfId="0" applyNumberFormat="1" applyFont="1" applyFill="1" applyBorder="1" applyAlignment="1">
      <alignment/>
    </xf>
    <xf numFmtId="3" fontId="0" fillId="2" borderId="1" xfId="0" applyNumberFormat="1" applyFont="1" applyFill="1" applyBorder="1" applyAlignment="1">
      <alignment/>
    </xf>
    <xf numFmtId="0" fontId="0" fillId="0" borderId="1" xfId="0" applyFont="1" applyFill="1" applyBorder="1" applyAlignment="1">
      <alignment/>
    </xf>
    <xf numFmtId="0" fontId="0" fillId="0" borderId="1" xfId="0" applyFill="1" applyBorder="1" applyAlignment="1">
      <alignment/>
    </xf>
    <xf numFmtId="3" fontId="0" fillId="0" borderId="10" xfId="0" applyNumberFormat="1" applyFill="1" applyBorder="1" applyAlignment="1">
      <alignment/>
    </xf>
    <xf numFmtId="3" fontId="0" fillId="0" borderId="12" xfId="0" applyNumberFormat="1" applyFill="1" applyBorder="1" applyAlignment="1">
      <alignment/>
    </xf>
    <xf numFmtId="0" fontId="0" fillId="0" borderId="38" xfId="0" applyBorder="1" applyAlignment="1">
      <alignment/>
    </xf>
    <xf numFmtId="3" fontId="0" fillId="0" borderId="34" xfId="0" applyNumberFormat="1" applyBorder="1" applyAlignment="1">
      <alignment/>
    </xf>
    <xf numFmtId="3" fontId="0" fillId="0" borderId="39" xfId="0" applyNumberFormat="1" applyBorder="1" applyAlignment="1">
      <alignment/>
    </xf>
    <xf numFmtId="3" fontId="0" fillId="0" borderId="38" xfId="0" applyNumberFormat="1" applyBorder="1" applyAlignment="1">
      <alignment/>
    </xf>
    <xf numFmtId="0" fontId="1" fillId="0" borderId="40" xfId="0" applyFont="1" applyBorder="1" applyAlignment="1">
      <alignment/>
    </xf>
    <xf numFmtId="3" fontId="1" fillId="0" borderId="41" xfId="0" applyNumberFormat="1" applyFont="1" applyBorder="1" applyAlignment="1">
      <alignment/>
    </xf>
    <xf numFmtId="3" fontId="1" fillId="0" borderId="42" xfId="0" applyNumberFormat="1" applyFont="1" applyBorder="1" applyAlignment="1">
      <alignment/>
    </xf>
    <xf numFmtId="3" fontId="1" fillId="0" borderId="40" xfId="0" applyNumberFormat="1" applyFont="1" applyBorder="1" applyAlignment="1">
      <alignment/>
    </xf>
    <xf numFmtId="0" fontId="0" fillId="0" borderId="0" xfId="0" applyFill="1" applyAlignment="1">
      <alignment/>
    </xf>
    <xf numFmtId="0" fontId="17" fillId="0" borderId="0" xfId="0" applyFont="1" applyFill="1" applyBorder="1" applyAlignment="1">
      <alignment horizontal="center"/>
    </xf>
    <xf numFmtId="3" fontId="1" fillId="0" borderId="0" xfId="0" applyNumberFormat="1" applyFont="1" applyFill="1" applyAlignment="1">
      <alignment wrapText="1"/>
    </xf>
    <xf numFmtId="3" fontId="14" fillId="0" borderId="4" xfId="0" applyNumberFormat="1" applyFont="1" applyFill="1" applyBorder="1" applyAlignment="1" applyProtection="1">
      <alignment/>
      <protection/>
    </xf>
    <xf numFmtId="3" fontId="14" fillId="0" borderId="1" xfId="0" applyNumberFormat="1" applyFont="1" applyFill="1" applyBorder="1" applyAlignment="1" applyProtection="1">
      <alignment/>
      <protection/>
    </xf>
    <xf numFmtId="3" fontId="14" fillId="0" borderId="3" xfId="0" applyNumberFormat="1" applyFont="1" applyFill="1" applyBorder="1" applyAlignment="1" applyProtection="1">
      <alignment/>
      <protection/>
    </xf>
    <xf numFmtId="3" fontId="14" fillId="0" borderId="2" xfId="0" applyNumberFormat="1" applyFont="1" applyFill="1" applyBorder="1" applyAlignment="1" applyProtection="1">
      <alignment/>
      <protection/>
    </xf>
    <xf numFmtId="3" fontId="14" fillId="0" borderId="3" xfId="0" applyNumberFormat="1" applyFont="1" applyFill="1" applyBorder="1" applyAlignment="1" applyProtection="1">
      <alignment horizontal="right"/>
      <protection/>
    </xf>
    <xf numFmtId="3" fontId="0" fillId="0" borderId="0" xfId="0" applyNumberFormat="1" applyFont="1" applyFill="1" applyAlignment="1">
      <alignment/>
    </xf>
    <xf numFmtId="3" fontId="14" fillId="0" borderId="7" xfId="0" applyNumberFormat="1" applyFont="1" applyFill="1" applyBorder="1" applyAlignment="1" applyProtection="1">
      <alignment/>
      <protection/>
    </xf>
    <xf numFmtId="3" fontId="14" fillId="0" borderId="10" xfId="0" applyNumberFormat="1" applyFont="1" applyFill="1" applyBorder="1" applyAlignment="1" applyProtection="1">
      <alignment/>
      <protection/>
    </xf>
    <xf numFmtId="3" fontId="14" fillId="0" borderId="13" xfId="0" applyNumberFormat="1" applyFont="1" applyFill="1" applyBorder="1" applyAlignment="1" applyProtection="1">
      <alignment/>
      <protection/>
    </xf>
    <xf numFmtId="3" fontId="14" fillId="0" borderId="16" xfId="0" applyNumberFormat="1" applyFont="1" applyFill="1" applyBorder="1" applyAlignment="1" applyProtection="1">
      <alignment/>
      <protection/>
    </xf>
    <xf numFmtId="3" fontId="14" fillId="0" borderId="13" xfId="0" applyNumberFormat="1" applyFont="1" applyFill="1" applyBorder="1" applyAlignment="1" applyProtection="1">
      <alignment horizontal="right"/>
      <protection/>
    </xf>
    <xf numFmtId="3" fontId="14" fillId="0" borderId="7" xfId="0" applyNumberFormat="1" applyFont="1" applyFill="1" applyBorder="1" applyAlignment="1" applyProtection="1">
      <alignment horizontal="right"/>
      <protection/>
    </xf>
    <xf numFmtId="0" fontId="1" fillId="0" borderId="1" xfId="0" applyFont="1" applyBorder="1" applyAlignment="1">
      <alignment horizontal="left" wrapText="1"/>
    </xf>
    <xf numFmtId="0" fontId="1" fillId="0" borderId="5" xfId="0" applyFont="1" applyBorder="1" applyAlignment="1">
      <alignment horizontal="left" wrapText="1"/>
    </xf>
    <xf numFmtId="0" fontId="1" fillId="0" borderId="43" xfId="0" applyFont="1" applyBorder="1" applyAlignment="1">
      <alignment horizontal="center"/>
    </xf>
    <xf numFmtId="3" fontId="14" fillId="0" borderId="23" xfId="0" applyNumberFormat="1" applyFont="1" applyFill="1" applyBorder="1" applyAlignment="1" applyProtection="1">
      <alignment/>
      <protection/>
    </xf>
    <xf numFmtId="0" fontId="1" fillId="0" borderId="2" xfId="0" applyFont="1" applyBorder="1" applyAlignment="1">
      <alignment horizontal="left"/>
    </xf>
    <xf numFmtId="0" fontId="6"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left" wrapText="1"/>
    </xf>
    <xf numFmtId="0" fontId="0" fillId="0" borderId="2" xfId="0" applyBorder="1" applyAlignment="1">
      <alignment wrapText="1"/>
    </xf>
    <xf numFmtId="0" fontId="7" fillId="0" borderId="44" xfId="0" applyFont="1" applyBorder="1" applyAlignment="1">
      <alignment horizontal="left" vertical="center"/>
    </xf>
    <xf numFmtId="0" fontId="24" fillId="0" borderId="27" xfId="0" applyFont="1" applyBorder="1" applyAlignment="1">
      <alignment horizontal="right"/>
    </xf>
    <xf numFmtId="0" fontId="21" fillId="0" borderId="0" xfId="0" applyFont="1" applyBorder="1" applyAlignment="1">
      <alignment horizontal="left"/>
    </xf>
    <xf numFmtId="14" fontId="22" fillId="0" borderId="0" xfId="0" applyNumberFormat="1" applyFont="1" applyBorder="1" applyAlignment="1">
      <alignment horizontal="left"/>
    </xf>
    <xf numFmtId="0" fontId="22" fillId="0" borderId="0" xfId="0" applyFont="1" applyBorder="1" applyAlignment="1">
      <alignment horizontal="left"/>
    </xf>
    <xf numFmtId="0" fontId="1" fillId="0" borderId="2" xfId="0" applyFont="1" applyFill="1" applyBorder="1" applyAlignment="1">
      <alignment wrapText="1"/>
    </xf>
    <xf numFmtId="0" fontId="1" fillId="0" borderId="37"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2" xfId="0" applyFont="1" applyBorder="1" applyAlignment="1">
      <alignment wrapText="1"/>
    </xf>
    <xf numFmtId="0" fontId="0" fillId="0" borderId="27" xfId="0" applyFont="1" applyBorder="1" applyAlignment="1">
      <alignment horizontal="left"/>
    </xf>
    <xf numFmtId="0" fontId="0" fillId="0" borderId="0" xfId="0" applyFont="1" applyFill="1" applyBorder="1" applyAlignment="1">
      <alignment wrapText="1"/>
    </xf>
    <xf numFmtId="0" fontId="0" fillId="0" borderId="0" xfId="0" applyBorder="1" applyAlignment="1">
      <alignment wrapText="1"/>
    </xf>
    <xf numFmtId="0" fontId="6" fillId="0" borderId="0" xfId="0" applyFont="1" applyAlignment="1">
      <alignment horizontal="center"/>
    </xf>
    <xf numFmtId="0" fontId="17" fillId="0" borderId="0" xfId="0" applyFont="1" applyAlignment="1">
      <alignment horizontal="center"/>
    </xf>
    <xf numFmtId="0" fontId="1" fillId="0" borderId="14" xfId="0" applyFont="1" applyBorder="1" applyAlignment="1">
      <alignment horizontal="center" wrapText="1"/>
    </xf>
    <xf numFmtId="0" fontId="0" fillId="0" borderId="45" xfId="0" applyBorder="1" applyAlignment="1">
      <alignment horizontal="center" wrapText="1"/>
    </xf>
    <xf numFmtId="0" fontId="1" fillId="0" borderId="12" xfId="0" applyFont="1" applyBorder="1" applyAlignment="1">
      <alignment horizontal="center" wrapText="1"/>
    </xf>
    <xf numFmtId="0" fontId="1" fillId="0" borderId="25" xfId="0" applyFont="1" applyBorder="1" applyAlignment="1">
      <alignment horizontal="center"/>
    </xf>
    <xf numFmtId="0" fontId="1" fillId="0" borderId="1" xfId="0" applyFont="1" applyBorder="1" applyAlignment="1">
      <alignment/>
    </xf>
    <xf numFmtId="0" fontId="1" fillId="0" borderId="5" xfId="0" applyFont="1" applyBorder="1" applyAlignment="1">
      <alignment/>
    </xf>
    <xf numFmtId="0" fontId="1" fillId="0" borderId="29" xfId="0" applyFont="1" applyBorder="1" applyAlignment="1">
      <alignment horizontal="center"/>
    </xf>
    <xf numFmtId="0" fontId="1" fillId="0" borderId="28" xfId="0" applyFont="1" applyBorder="1" applyAlignment="1">
      <alignment horizontal="center"/>
    </xf>
    <xf numFmtId="0" fontId="1" fillId="0" borderId="46" xfId="0" applyFont="1" applyBorder="1" applyAlignment="1">
      <alignment horizontal="center"/>
    </xf>
    <xf numFmtId="0" fontId="8" fillId="0" borderId="0" xfId="0" applyFont="1" applyBorder="1" applyAlignment="1">
      <alignment horizontal="center" wrapText="1"/>
    </xf>
    <xf numFmtId="0" fontId="0" fillId="0" borderId="0" xfId="0" applyAlignment="1">
      <alignment wrapText="1"/>
    </xf>
    <xf numFmtId="0" fontId="1" fillId="0" borderId="27" xfId="0" applyFont="1" applyBorder="1" applyAlignment="1">
      <alignment horizontal="center" wrapText="1"/>
    </xf>
    <xf numFmtId="0" fontId="1" fillId="0" borderId="1" xfId="0" applyFont="1" applyBorder="1" applyAlignment="1">
      <alignment horizontal="left"/>
    </xf>
    <xf numFmtId="0" fontId="1" fillId="0" borderId="5" xfId="0" applyFont="1" applyBorder="1" applyAlignment="1">
      <alignment horizontal="left"/>
    </xf>
    <xf numFmtId="0" fontId="1" fillId="0" borderId="12" xfId="0" applyFont="1" applyFill="1" applyBorder="1" applyAlignment="1">
      <alignment horizontal="center"/>
    </xf>
    <xf numFmtId="0" fontId="1" fillId="0" borderId="1" xfId="0" applyFont="1" applyFill="1" applyBorder="1" applyAlignment="1">
      <alignment horizontal="center"/>
    </xf>
    <xf numFmtId="14" fontId="1" fillId="0" borderId="10" xfId="0" applyNumberFormat="1" applyFont="1" applyFill="1" applyBorder="1" applyAlignment="1">
      <alignment horizontal="center" wrapText="1"/>
    </xf>
    <xf numFmtId="14" fontId="1" fillId="0" borderId="6" xfId="0" applyNumberFormat="1" applyFont="1" applyFill="1" applyBorder="1" applyAlignment="1">
      <alignment horizontal="center" wrapText="1"/>
    </xf>
    <xf numFmtId="14" fontId="1" fillId="0" borderId="12" xfId="0" applyNumberFormat="1" applyFont="1" applyFill="1" applyBorder="1" applyAlignment="1">
      <alignment horizontal="center" wrapText="1"/>
    </xf>
    <xf numFmtId="14" fontId="1" fillId="0" borderId="25" xfId="0" applyNumberFormat="1" applyFont="1" applyFill="1" applyBorder="1" applyAlignment="1">
      <alignment horizontal="center" wrapText="1"/>
    </xf>
    <xf numFmtId="14" fontId="1" fillId="0" borderId="1" xfId="0" applyNumberFormat="1" applyFont="1" applyFill="1" applyBorder="1" applyAlignment="1">
      <alignment horizontal="center" wrapText="1"/>
    </xf>
    <xf numFmtId="14" fontId="1" fillId="0" borderId="5" xfId="0" applyNumberFormat="1" applyFont="1" applyFill="1" applyBorder="1" applyAlignment="1">
      <alignment horizontal="center" wrapText="1"/>
    </xf>
    <xf numFmtId="0" fontId="1" fillId="0" borderId="1"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center" wrapText="1"/>
    </xf>
    <xf numFmtId="0" fontId="1" fillId="0" borderId="22" xfId="0" applyFont="1" applyBorder="1" applyAlignment="1">
      <alignment horizontal="center"/>
    </xf>
    <xf numFmtId="3" fontId="1" fillId="0" borderId="3" xfId="0" applyNumberFormat="1" applyFont="1" applyBorder="1" applyAlignment="1">
      <alignment horizontal="center" wrapText="1"/>
    </xf>
    <xf numFmtId="0" fontId="1" fillId="0" borderId="3" xfId="0" applyFont="1" applyFill="1" applyBorder="1" applyAlignment="1">
      <alignment horizontal="center" wrapText="1"/>
    </xf>
    <xf numFmtId="0" fontId="1" fillId="0" borderId="22" xfId="0" applyFont="1" applyFill="1" applyBorder="1" applyAlignment="1">
      <alignment horizontal="center" wrapText="1"/>
    </xf>
    <xf numFmtId="0" fontId="1" fillId="0" borderId="29" xfId="0" applyFont="1" applyBorder="1" applyAlignment="1">
      <alignment horizontal="left" wrapText="1"/>
    </xf>
    <xf numFmtId="0" fontId="1" fillId="0" borderId="36" xfId="0" applyFont="1" applyBorder="1" applyAlignment="1">
      <alignment horizontal="left" wrapText="1"/>
    </xf>
    <xf numFmtId="0" fontId="8" fillId="0" borderId="0" xfId="0" applyFont="1" applyBorder="1" applyAlignment="1">
      <alignment horizontal="center"/>
    </xf>
    <xf numFmtId="0" fontId="1" fillId="0" borderId="22" xfId="0" applyFont="1" applyBorder="1" applyAlignment="1">
      <alignment horizontal="center" wrapText="1"/>
    </xf>
    <xf numFmtId="0" fontId="1" fillId="0" borderId="5" xfId="0" applyFont="1" applyBorder="1" applyAlignment="1">
      <alignment horizontal="center"/>
    </xf>
    <xf numFmtId="0" fontId="1" fillId="0" borderId="1" xfId="0" applyFont="1" applyBorder="1" applyAlignment="1">
      <alignment horizontal="left"/>
    </xf>
    <xf numFmtId="0" fontId="1" fillId="0" borderId="5" xfId="0" applyFont="1" applyBorder="1" applyAlignment="1">
      <alignment horizontal="left"/>
    </xf>
    <xf numFmtId="0" fontId="1" fillId="0" borderId="37" xfId="0" applyFont="1" applyBorder="1" applyAlignment="1">
      <alignment horizontal="left" wrapText="1"/>
    </xf>
    <xf numFmtId="0" fontId="0" fillId="0" borderId="23" xfId="0" applyBorder="1" applyAlignment="1">
      <alignment/>
    </xf>
    <xf numFmtId="0" fontId="1" fillId="0" borderId="47" xfId="0" applyFont="1" applyBorder="1" applyAlignment="1">
      <alignment horizontal="left" wrapText="1"/>
    </xf>
    <xf numFmtId="0" fontId="0" fillId="0" borderId="15"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1" fillId="0" borderId="37" xfId="0" applyFont="1" applyBorder="1" applyAlignment="1">
      <alignment/>
    </xf>
    <xf numFmtId="0" fontId="1" fillId="0" borderId="29" xfId="0" applyFont="1" applyBorder="1" applyAlignment="1">
      <alignment horizontal="center" wrapText="1"/>
    </xf>
    <xf numFmtId="0" fontId="1" fillId="0" borderId="12" xfId="0" applyFont="1" applyBorder="1" applyAlignment="1">
      <alignment horizontal="center" wrapText="1"/>
    </xf>
    <xf numFmtId="0" fontId="17" fillId="0" borderId="27" xfId="0" applyFont="1" applyBorder="1" applyAlignment="1">
      <alignment horizontal="center"/>
    </xf>
    <xf numFmtId="0" fontId="1" fillId="0" borderId="1" xfId="0" applyNumberFormat="1" applyFont="1" applyBorder="1" applyAlignment="1">
      <alignment horizontal="center" wrapText="1"/>
    </xf>
    <xf numFmtId="0" fontId="1" fillId="0" borderId="47" xfId="0" applyFont="1" applyBorder="1" applyAlignment="1">
      <alignment horizontal="left"/>
    </xf>
    <xf numFmtId="0" fontId="1" fillId="0" borderId="15" xfId="0" applyFont="1" applyBorder="1" applyAlignment="1">
      <alignment horizontal="left"/>
    </xf>
    <xf numFmtId="0" fontId="1" fillId="0" borderId="48" xfId="0" applyFont="1" applyBorder="1" applyAlignment="1">
      <alignment horizontal="left"/>
    </xf>
    <xf numFmtId="0" fontId="1" fillId="0" borderId="49" xfId="0" applyFont="1" applyBorder="1" applyAlignment="1">
      <alignment horizontal="left"/>
    </xf>
    <xf numFmtId="0" fontId="1" fillId="0" borderId="31" xfId="0" applyFont="1" applyBorder="1" applyAlignment="1">
      <alignment horizontal="left"/>
    </xf>
    <xf numFmtId="0" fontId="11" fillId="0" borderId="37" xfId="0" applyFont="1" applyBorder="1" applyAlignment="1" applyProtection="1">
      <alignment/>
      <protection/>
    </xf>
    <xf numFmtId="0" fontId="1" fillId="0" borderId="37" xfId="0" applyFont="1" applyBorder="1" applyAlignment="1">
      <alignment/>
    </xf>
    <xf numFmtId="0" fontId="19" fillId="0" borderId="0" xfId="0" applyFont="1" applyBorder="1" applyAlignment="1" applyProtection="1">
      <alignment horizontal="center"/>
      <protection/>
    </xf>
    <xf numFmtId="0" fontId="0" fillId="0" borderId="0" xfId="0" applyAlignment="1">
      <alignment/>
    </xf>
    <xf numFmtId="0" fontId="18" fillId="0" borderId="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27" xfId="0" applyBorder="1" applyAlignment="1">
      <alignment/>
    </xf>
    <xf numFmtId="0" fontId="1" fillId="0" borderId="36" xfId="0" applyFont="1" applyBorder="1" applyAlignment="1">
      <alignment horizontal="left"/>
    </xf>
    <xf numFmtId="0" fontId="0" fillId="0" borderId="25" xfId="0" applyBorder="1" applyAlignment="1">
      <alignment/>
    </xf>
    <xf numFmtId="3" fontId="28" fillId="0" borderId="1" xfId="0" applyNumberFormat="1" applyFont="1" applyFill="1" applyBorder="1" applyAlignment="1" applyProtection="1">
      <alignment horizontal="center" wrapText="1"/>
      <protection/>
    </xf>
    <xf numFmtId="3" fontId="28" fillId="0" borderId="5" xfId="0" applyNumberFormat="1" applyFont="1" applyFill="1" applyBorder="1" applyAlignment="1" applyProtection="1">
      <alignment horizontal="center"/>
      <protection/>
    </xf>
    <xf numFmtId="3" fontId="28" fillId="0" borderId="10" xfId="0" applyNumberFormat="1" applyFont="1" applyFill="1" applyBorder="1" applyAlignment="1" applyProtection="1">
      <alignment horizontal="center" wrapText="1"/>
      <protection/>
    </xf>
    <xf numFmtId="3" fontId="28" fillId="0" borderId="6" xfId="0" applyNumberFormat="1" applyFont="1" applyFill="1" applyBorder="1" applyAlignment="1" applyProtection="1">
      <alignment horizontal="center" wrapText="1"/>
      <protection/>
    </xf>
    <xf numFmtId="0" fontId="27" fillId="0" borderId="0" xfId="0" applyFont="1" applyBorder="1" applyAlignment="1">
      <alignment horizontal="left" wrapText="1"/>
    </xf>
    <xf numFmtId="0" fontId="14" fillId="0" borderId="1" xfId="0" applyFont="1" applyBorder="1" applyAlignment="1" applyProtection="1">
      <alignment horizontal="left" wrapText="1"/>
      <protection/>
    </xf>
    <xf numFmtId="0" fontId="14" fillId="0" borderId="5" xfId="0" applyFont="1" applyBorder="1" applyAlignment="1" applyProtection="1">
      <alignment horizontal="left"/>
      <protection/>
    </xf>
    <xf numFmtId="0" fontId="1" fillId="0" borderId="0" xfId="0" applyFont="1" applyBorder="1" applyAlignment="1">
      <alignment horizontal="center"/>
    </xf>
    <xf numFmtId="3" fontId="28" fillId="0" borderId="12" xfId="0" applyNumberFormat="1" applyFont="1" applyBorder="1" applyAlignment="1" applyProtection="1">
      <alignment horizontal="center"/>
      <protection/>
    </xf>
    <xf numFmtId="3" fontId="28" fillId="0" borderId="1" xfId="0" applyNumberFormat="1" applyFont="1" applyBorder="1" applyAlignment="1" applyProtection="1">
      <alignment horizontal="center"/>
      <protection/>
    </xf>
    <xf numFmtId="0" fontId="28" fillId="0" borderId="1" xfId="0" applyFont="1" applyBorder="1" applyAlignment="1" applyProtection="1">
      <alignment horizontal="center"/>
      <protection/>
    </xf>
    <xf numFmtId="0" fontId="28" fillId="0" borderId="12" xfId="0" applyFont="1" applyBorder="1" applyAlignment="1" applyProtection="1">
      <alignment horizontal="center"/>
      <protection/>
    </xf>
    <xf numFmtId="3" fontId="28" fillId="0" borderId="6" xfId="0" applyNumberFormat="1" applyFont="1" applyFill="1" applyBorder="1" applyAlignment="1" applyProtection="1">
      <alignment horizontal="center"/>
      <protection/>
    </xf>
    <xf numFmtId="0" fontId="8" fillId="3" borderId="0" xfId="0" applyFont="1" applyFill="1" applyBorder="1" applyAlignment="1">
      <alignment horizontal="center"/>
    </xf>
    <xf numFmtId="0" fontId="8" fillId="3" borderId="0" xfId="0" applyFont="1" applyFill="1" applyAlignment="1">
      <alignment horizontal="center"/>
    </xf>
    <xf numFmtId="0" fontId="16" fillId="0" borderId="0" xfId="0" applyFont="1" applyAlignment="1">
      <alignment horizontal="center"/>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workbookViewId="0" topLeftCell="A1">
      <selection activeCell="A1" sqref="A1"/>
    </sheetView>
  </sheetViews>
  <sheetFormatPr defaultColWidth="9.140625" defaultRowHeight="12.75"/>
  <cols>
    <col min="2" max="2" width="4.421875" style="0" customWidth="1"/>
    <col min="8" max="8" width="22.8515625" style="0" customWidth="1"/>
    <col min="9" max="9" width="4.421875" style="194" customWidth="1"/>
  </cols>
  <sheetData>
    <row r="1" ht="12.75">
      <c r="A1" s="185" t="s">
        <v>251</v>
      </c>
    </row>
    <row r="2" spans="2:9" ht="12.75" customHeight="1">
      <c r="B2" s="186"/>
      <c r="C2" s="186"/>
      <c r="D2" s="186"/>
      <c r="E2" s="186"/>
      <c r="F2" s="186"/>
      <c r="G2" s="186"/>
      <c r="H2" s="1"/>
      <c r="I2" s="195"/>
    </row>
    <row r="3" spans="1:9" ht="13.5" thickBot="1">
      <c r="A3" s="184"/>
      <c r="B3" s="184"/>
      <c r="C3" s="184"/>
      <c r="D3" s="184"/>
      <c r="E3" s="184"/>
      <c r="F3" s="1"/>
      <c r="G3" s="1"/>
      <c r="H3" s="1"/>
      <c r="I3" s="195"/>
    </row>
    <row r="4" spans="1:9" ht="30" customHeight="1" thickBot="1" thickTop="1">
      <c r="A4" s="298" t="s">
        <v>178</v>
      </c>
      <c r="B4" s="298"/>
      <c r="C4" s="298"/>
      <c r="D4" s="298"/>
      <c r="E4" s="298"/>
      <c r="F4" s="298"/>
      <c r="G4" s="298"/>
      <c r="H4" s="298"/>
      <c r="I4" s="298"/>
    </row>
    <row r="5" spans="1:9" ht="13.5" thickTop="1">
      <c r="A5" s="1"/>
      <c r="B5" s="1"/>
      <c r="C5" s="1"/>
      <c r="D5" s="1"/>
      <c r="E5" s="1"/>
      <c r="F5" s="1"/>
      <c r="G5" s="1"/>
      <c r="H5" s="1"/>
      <c r="I5" s="195"/>
    </row>
    <row r="6" spans="1:9" ht="20.25">
      <c r="A6" s="300" t="s">
        <v>126</v>
      </c>
      <c r="B6" s="300"/>
      <c r="C6" s="300"/>
      <c r="D6" s="300"/>
      <c r="E6" s="300"/>
      <c r="F6" s="300"/>
      <c r="G6" s="300"/>
      <c r="H6" s="300"/>
      <c r="I6" s="300"/>
    </row>
    <row r="7" spans="1:9" ht="20.25">
      <c r="A7" s="300" t="s">
        <v>283</v>
      </c>
      <c r="B7" s="300"/>
      <c r="C7" s="300"/>
      <c r="D7" s="300"/>
      <c r="E7" s="300"/>
      <c r="F7" s="300"/>
      <c r="G7" s="300"/>
      <c r="H7" s="300"/>
      <c r="I7" s="300"/>
    </row>
    <row r="8" spans="1:9" ht="12.75">
      <c r="A8" s="1"/>
      <c r="B8" s="1"/>
      <c r="C8" s="1"/>
      <c r="D8" s="1"/>
      <c r="E8" s="1"/>
      <c r="F8" s="1"/>
      <c r="G8" s="1"/>
      <c r="H8" s="1"/>
      <c r="I8" s="195"/>
    </row>
    <row r="9" spans="1:9" ht="20.25">
      <c r="A9" s="301" t="s">
        <v>284</v>
      </c>
      <c r="B9" s="302"/>
      <c r="C9" s="302"/>
      <c r="D9" s="302"/>
      <c r="E9" s="302"/>
      <c r="F9" s="302"/>
      <c r="G9" s="302"/>
      <c r="H9" s="302"/>
      <c r="I9" s="302"/>
    </row>
    <row r="10" spans="1:9" ht="12.75">
      <c r="A10" s="1"/>
      <c r="B10" s="1"/>
      <c r="C10" s="1"/>
      <c r="D10" s="1"/>
      <c r="E10" s="1"/>
      <c r="F10" s="1"/>
      <c r="G10" s="1"/>
      <c r="H10" s="1"/>
      <c r="I10" s="195"/>
    </row>
    <row r="11" spans="1:9" ht="12.75">
      <c r="A11" s="187"/>
      <c r="B11" s="187"/>
      <c r="C11" s="187"/>
      <c r="D11" s="187"/>
      <c r="E11" s="187"/>
      <c r="F11" s="187"/>
      <c r="G11" s="187"/>
      <c r="H11" s="187"/>
      <c r="I11" s="195"/>
    </row>
    <row r="12" spans="1:9" ht="20.25" customHeight="1">
      <c r="A12" s="187"/>
      <c r="B12" s="187"/>
      <c r="C12" s="188" t="s">
        <v>179</v>
      </c>
      <c r="D12" s="189"/>
      <c r="E12" s="189"/>
      <c r="F12" s="189"/>
      <c r="G12" s="189"/>
      <c r="H12" s="299" t="s">
        <v>180</v>
      </c>
      <c r="I12" s="299"/>
    </row>
    <row r="13" spans="1:9" ht="12.75">
      <c r="A13" s="187"/>
      <c r="B13" s="187"/>
      <c r="C13" s="187"/>
      <c r="D13" s="187"/>
      <c r="E13" s="187"/>
      <c r="F13" s="187"/>
      <c r="G13" s="187"/>
      <c r="H13" s="187"/>
      <c r="I13" s="195"/>
    </row>
    <row r="14" spans="1:9" ht="12.75">
      <c r="A14" s="187"/>
      <c r="B14" s="187"/>
      <c r="C14" s="190" t="s">
        <v>182</v>
      </c>
      <c r="D14" s="190"/>
      <c r="E14" s="190"/>
      <c r="F14" s="190"/>
      <c r="G14" s="190"/>
      <c r="H14" s="190"/>
      <c r="I14" s="190">
        <v>1</v>
      </c>
    </row>
    <row r="15" spans="1:9" ht="12.75">
      <c r="A15" s="187"/>
      <c r="B15" s="187"/>
      <c r="C15" s="190"/>
      <c r="D15" s="190"/>
      <c r="E15" s="190"/>
      <c r="F15" s="190"/>
      <c r="G15" s="190"/>
      <c r="H15" s="190"/>
      <c r="I15" s="190"/>
    </row>
    <row r="16" spans="1:9" ht="12.75">
      <c r="A16" s="187"/>
      <c r="B16" s="187"/>
      <c r="C16" s="190" t="s">
        <v>183</v>
      </c>
      <c r="D16" s="190"/>
      <c r="E16" s="190"/>
      <c r="F16" s="190"/>
      <c r="G16" s="190"/>
      <c r="H16" s="190"/>
      <c r="I16" s="190">
        <v>2</v>
      </c>
    </row>
    <row r="17" spans="1:9" ht="12.75">
      <c r="A17" s="187"/>
      <c r="B17" s="187"/>
      <c r="C17" s="190"/>
      <c r="D17" s="190"/>
      <c r="E17" s="190"/>
      <c r="F17" s="190"/>
      <c r="G17" s="190"/>
      <c r="H17" s="190"/>
      <c r="I17" s="190"/>
    </row>
    <row r="18" spans="1:9" ht="12.75">
      <c r="A18" s="187"/>
      <c r="B18" s="187"/>
      <c r="C18" s="190" t="s">
        <v>266</v>
      </c>
      <c r="D18" s="190"/>
      <c r="E18" s="190"/>
      <c r="F18" s="190"/>
      <c r="G18" s="190"/>
      <c r="H18" s="190"/>
      <c r="I18" s="190">
        <v>3</v>
      </c>
    </row>
    <row r="19" spans="1:9" ht="12.75">
      <c r="A19" s="187"/>
      <c r="B19" s="187"/>
      <c r="C19" s="190"/>
      <c r="D19" s="190"/>
      <c r="E19" s="190"/>
      <c r="F19" s="190"/>
      <c r="G19" s="190"/>
      <c r="H19" s="190"/>
      <c r="I19" s="190"/>
    </row>
    <row r="20" spans="1:9" ht="12.75">
      <c r="A20" s="187"/>
      <c r="B20" s="187"/>
      <c r="C20" s="190" t="s">
        <v>308</v>
      </c>
      <c r="D20" s="190"/>
      <c r="E20" s="190"/>
      <c r="F20" s="190"/>
      <c r="G20" s="190"/>
      <c r="H20" s="190"/>
      <c r="I20" s="190">
        <v>4</v>
      </c>
    </row>
    <row r="21" spans="1:9" ht="12.75">
      <c r="A21" s="187"/>
      <c r="B21" s="187"/>
      <c r="C21" s="190"/>
      <c r="D21" s="190"/>
      <c r="E21" s="190"/>
      <c r="F21" s="190"/>
      <c r="G21" s="190"/>
      <c r="H21" s="190"/>
      <c r="I21" s="190"/>
    </row>
    <row r="22" spans="1:9" ht="12.75">
      <c r="A22" s="187"/>
      <c r="B22" s="187"/>
      <c r="C22" s="190" t="s">
        <v>267</v>
      </c>
      <c r="D22" s="190"/>
      <c r="E22" s="190"/>
      <c r="F22" s="190"/>
      <c r="G22" s="190"/>
      <c r="H22" s="190"/>
      <c r="I22" s="190">
        <v>5</v>
      </c>
    </row>
    <row r="23" spans="1:9" ht="12.75">
      <c r="A23" s="187"/>
      <c r="B23" s="187"/>
      <c r="C23" s="190"/>
      <c r="D23" s="190"/>
      <c r="E23" s="190"/>
      <c r="F23" s="190"/>
      <c r="G23" s="190"/>
      <c r="H23" s="190"/>
      <c r="I23" s="190"/>
    </row>
    <row r="24" spans="1:9" ht="12.75">
      <c r="A24" s="187"/>
      <c r="B24" s="187"/>
      <c r="C24" s="190" t="s">
        <v>184</v>
      </c>
      <c r="D24" s="190"/>
      <c r="E24" s="190"/>
      <c r="F24" s="190"/>
      <c r="G24" s="190"/>
      <c r="H24" s="190"/>
      <c r="I24" s="190">
        <v>6</v>
      </c>
    </row>
    <row r="25" spans="1:9" ht="12.75" customHeight="1">
      <c r="A25" s="187"/>
      <c r="B25" s="187"/>
      <c r="C25" s="187"/>
      <c r="D25" s="187"/>
      <c r="E25" s="187"/>
      <c r="F25" s="187"/>
      <c r="G25" s="187"/>
      <c r="H25" s="187"/>
      <c r="I25" s="187"/>
    </row>
    <row r="26" spans="1:9" ht="12.75">
      <c r="A26" s="187"/>
      <c r="B26" s="187"/>
      <c r="C26" s="190" t="s">
        <v>185</v>
      </c>
      <c r="D26" s="187"/>
      <c r="E26" s="187"/>
      <c r="F26" s="187"/>
      <c r="G26" s="187"/>
      <c r="H26" s="187"/>
      <c r="I26" s="190">
        <v>7</v>
      </c>
    </row>
    <row r="27" spans="1:9" ht="12.75" customHeight="1">
      <c r="A27" s="187"/>
      <c r="B27" s="187"/>
      <c r="C27" s="187"/>
      <c r="D27" s="187"/>
      <c r="E27" s="187"/>
      <c r="F27" s="187"/>
      <c r="G27" s="187"/>
      <c r="H27" s="187"/>
      <c r="I27" s="187"/>
    </row>
    <row r="28" spans="1:9" ht="12.75">
      <c r="A28" s="187"/>
      <c r="B28" s="187"/>
      <c r="C28" s="190" t="s">
        <v>186</v>
      </c>
      <c r="D28" s="190"/>
      <c r="E28" s="190"/>
      <c r="F28" s="187"/>
      <c r="G28" s="187"/>
      <c r="H28" s="187"/>
      <c r="I28" s="190">
        <v>8</v>
      </c>
    </row>
    <row r="29" spans="1:9" ht="12.75">
      <c r="A29" s="187"/>
      <c r="B29" s="187"/>
      <c r="C29" s="187"/>
      <c r="D29" s="187"/>
      <c r="E29" s="187"/>
      <c r="F29" s="187"/>
      <c r="G29" s="187"/>
      <c r="H29" s="187"/>
      <c r="I29" s="190"/>
    </row>
    <row r="30" spans="1:9" ht="12.75">
      <c r="A30" s="187"/>
      <c r="B30" s="187"/>
      <c r="C30" s="190" t="s">
        <v>187</v>
      </c>
      <c r="D30" s="187"/>
      <c r="E30" s="187"/>
      <c r="F30" s="187"/>
      <c r="G30" s="187"/>
      <c r="H30" s="187"/>
      <c r="I30" s="190">
        <v>9</v>
      </c>
    </row>
    <row r="31" spans="1:9" ht="12.75">
      <c r="A31" s="187"/>
      <c r="B31" s="187"/>
      <c r="C31" s="187"/>
      <c r="D31" s="187"/>
      <c r="E31" s="187"/>
      <c r="F31" s="187"/>
      <c r="G31" s="187"/>
      <c r="H31" s="187"/>
      <c r="I31" s="190"/>
    </row>
    <row r="32" spans="1:9" ht="12.75">
      <c r="A32" s="187"/>
      <c r="B32" s="187"/>
      <c r="C32" s="190" t="s">
        <v>188</v>
      </c>
      <c r="D32" s="187"/>
      <c r="E32" s="187"/>
      <c r="F32" s="187"/>
      <c r="G32" s="187"/>
      <c r="H32" s="187"/>
      <c r="I32" s="190">
        <v>10</v>
      </c>
    </row>
    <row r="33" spans="1:9" ht="12.75">
      <c r="A33" s="187"/>
      <c r="B33" s="187"/>
      <c r="C33" s="187"/>
      <c r="D33" s="187"/>
      <c r="E33" s="187"/>
      <c r="F33" s="187"/>
      <c r="G33" s="187"/>
      <c r="H33" s="187"/>
      <c r="I33" s="190"/>
    </row>
    <row r="34" spans="1:9" ht="12.75">
      <c r="A34" s="187"/>
      <c r="B34" s="187"/>
      <c r="C34" s="190" t="s">
        <v>203</v>
      </c>
      <c r="D34" s="187"/>
      <c r="E34" s="187"/>
      <c r="F34" s="187"/>
      <c r="G34" s="187"/>
      <c r="H34" s="187"/>
      <c r="I34" s="190">
        <v>11</v>
      </c>
    </row>
    <row r="35" spans="1:9" ht="12.75">
      <c r="A35" s="187"/>
      <c r="B35" s="187"/>
      <c r="C35" s="187"/>
      <c r="D35" s="187"/>
      <c r="E35" s="187"/>
      <c r="F35" s="187"/>
      <c r="G35" s="187"/>
      <c r="H35" s="187"/>
      <c r="I35" s="187"/>
    </row>
    <row r="36" spans="1:9" ht="12.75">
      <c r="A36" s="187"/>
      <c r="B36" s="187"/>
      <c r="C36" s="190" t="s">
        <v>189</v>
      </c>
      <c r="D36" s="187"/>
      <c r="E36" s="187"/>
      <c r="F36" s="187"/>
      <c r="G36" s="187"/>
      <c r="H36" s="187"/>
      <c r="I36" s="190">
        <v>12</v>
      </c>
    </row>
    <row r="37" spans="1:9" ht="12.75">
      <c r="A37" s="187"/>
      <c r="B37" s="187"/>
      <c r="C37" s="187"/>
      <c r="D37" s="187"/>
      <c r="E37" s="187"/>
      <c r="F37" s="187"/>
      <c r="G37" s="187"/>
      <c r="H37" s="187"/>
      <c r="I37" s="187"/>
    </row>
    <row r="38" spans="1:9" ht="12.75">
      <c r="A38" s="187"/>
      <c r="B38" s="187" t="s">
        <v>43</v>
      </c>
      <c r="C38" s="190" t="s">
        <v>190</v>
      </c>
      <c r="D38" s="187"/>
      <c r="E38" s="187"/>
      <c r="F38" s="187"/>
      <c r="G38" s="187"/>
      <c r="H38" s="187"/>
      <c r="I38" s="190">
        <v>13</v>
      </c>
    </row>
    <row r="39" spans="1:9" ht="12.75">
      <c r="A39" s="187"/>
      <c r="B39" s="187"/>
      <c r="C39" s="190"/>
      <c r="D39" s="187"/>
      <c r="E39" s="187"/>
      <c r="F39" s="187"/>
      <c r="G39" s="187"/>
      <c r="H39" s="187"/>
      <c r="I39" s="190"/>
    </row>
    <row r="40" spans="1:9" ht="12.75">
      <c r="A40" s="187"/>
      <c r="B40" s="187"/>
      <c r="C40" s="190" t="s">
        <v>248</v>
      </c>
      <c r="D40" s="187"/>
      <c r="E40" s="187"/>
      <c r="F40" s="187"/>
      <c r="G40" s="187"/>
      <c r="H40" s="187"/>
      <c r="I40" s="190">
        <v>14</v>
      </c>
    </row>
    <row r="41" spans="1:9" ht="12.75">
      <c r="A41" s="187"/>
      <c r="B41" s="187"/>
      <c r="C41" s="190"/>
      <c r="D41" s="187"/>
      <c r="E41" s="187"/>
      <c r="F41" s="187"/>
      <c r="G41" s="187"/>
      <c r="H41" s="187"/>
      <c r="I41" s="190"/>
    </row>
    <row r="42" spans="1:9" ht="12.75">
      <c r="A42" s="187"/>
      <c r="B42" s="187"/>
      <c r="C42" s="191" t="s">
        <v>191</v>
      </c>
      <c r="D42" s="191"/>
      <c r="E42" s="191"/>
      <c r="F42" s="191"/>
      <c r="G42" s="191"/>
      <c r="H42" s="191"/>
      <c r="I42" s="190">
        <v>15</v>
      </c>
    </row>
    <row r="43" spans="1:9" ht="12.75">
      <c r="A43" s="187"/>
      <c r="B43" s="187"/>
      <c r="C43" s="187"/>
      <c r="D43" s="187"/>
      <c r="E43" s="187"/>
      <c r="F43" s="187"/>
      <c r="G43" s="187"/>
      <c r="H43" s="187"/>
      <c r="I43" s="187"/>
    </row>
    <row r="44" spans="1:9" ht="12.75">
      <c r="A44" s="187"/>
      <c r="B44" s="187"/>
      <c r="C44" s="190" t="s">
        <v>192</v>
      </c>
      <c r="D44" s="187"/>
      <c r="E44" s="187"/>
      <c r="F44" s="187"/>
      <c r="G44" s="187"/>
      <c r="H44" s="187"/>
      <c r="I44" s="190">
        <v>16</v>
      </c>
    </row>
    <row r="45" spans="1:9" ht="12.75">
      <c r="A45" s="187"/>
      <c r="B45" s="187"/>
      <c r="C45" s="187"/>
      <c r="D45" s="187"/>
      <c r="E45" s="187"/>
      <c r="F45" s="187"/>
      <c r="G45" s="187"/>
      <c r="H45" s="187"/>
      <c r="I45" s="187"/>
    </row>
    <row r="46" spans="1:9" ht="12.75">
      <c r="A46" s="187"/>
      <c r="B46" s="187"/>
      <c r="C46" s="190" t="s">
        <v>181</v>
      </c>
      <c r="D46" s="187"/>
      <c r="E46" s="187"/>
      <c r="F46" s="187"/>
      <c r="G46" s="187"/>
      <c r="H46" s="187"/>
      <c r="I46" s="190">
        <v>17</v>
      </c>
    </row>
    <row r="47" spans="1:9" ht="12.75">
      <c r="A47" s="187"/>
      <c r="B47" s="187"/>
      <c r="C47" s="187"/>
      <c r="D47" s="187"/>
      <c r="E47" s="187"/>
      <c r="F47" s="187"/>
      <c r="G47" s="187"/>
      <c r="H47" s="187"/>
      <c r="I47" s="195"/>
    </row>
    <row r="48" spans="1:9" ht="12.75">
      <c r="A48" s="187"/>
      <c r="B48" s="187"/>
      <c r="C48" s="187"/>
      <c r="D48" s="187"/>
      <c r="E48" s="187"/>
      <c r="F48" s="187"/>
      <c r="G48" s="187"/>
      <c r="H48" s="187"/>
      <c r="I48" s="195"/>
    </row>
    <row r="49" spans="1:9" ht="12.75">
      <c r="A49" s="187"/>
      <c r="B49" s="187"/>
      <c r="C49" s="187"/>
      <c r="D49" s="187"/>
      <c r="E49" s="187"/>
      <c r="F49" s="187"/>
      <c r="G49" s="187"/>
      <c r="H49" s="187"/>
      <c r="I49" s="195"/>
    </row>
    <row r="50" spans="1:9" ht="12.75">
      <c r="A50" s="187"/>
      <c r="B50" s="187"/>
      <c r="C50" s="187"/>
      <c r="D50" s="187"/>
      <c r="E50" s="187"/>
      <c r="F50" s="187"/>
      <c r="G50" s="187"/>
      <c r="H50" s="187"/>
      <c r="I50" s="195"/>
    </row>
  </sheetData>
  <mergeCells count="5">
    <mergeCell ref="A4:I4"/>
    <mergeCell ref="H12:I12"/>
    <mergeCell ref="A7:I7"/>
    <mergeCell ref="A6:I6"/>
    <mergeCell ref="A9:I9"/>
  </mergeCells>
  <printOptions horizontalCentered="1"/>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52"/>
  <sheetViews>
    <sheetView workbookViewId="0" topLeftCell="A1">
      <selection activeCell="A1" sqref="A1"/>
    </sheetView>
  </sheetViews>
  <sheetFormatPr defaultColWidth="9.140625" defaultRowHeight="12.75"/>
  <cols>
    <col min="1" max="1" width="6.7109375" style="0" customWidth="1"/>
    <col min="2" max="2" width="17.7109375" style="0" customWidth="1"/>
    <col min="3" max="3" width="7.57421875" style="0" customWidth="1"/>
    <col min="4" max="4" width="7.7109375" style="0" customWidth="1"/>
    <col min="5" max="5" width="6.7109375" style="0" customWidth="1"/>
    <col min="6" max="6" width="7.00390625" style="0" customWidth="1"/>
    <col min="7" max="7" width="6.7109375" style="0" customWidth="1"/>
    <col min="8" max="8" width="8.00390625" style="0" customWidth="1"/>
    <col min="9" max="9" width="8.57421875" style="0" customWidth="1"/>
    <col min="10" max="10" width="10.8515625" style="0" customWidth="1"/>
    <col min="11" max="11" width="8.00390625" style="0" customWidth="1"/>
    <col min="12" max="12" width="7.28125" style="0" customWidth="1"/>
    <col min="13" max="13" width="6.7109375" style="0" customWidth="1"/>
    <col min="14" max="14" width="7.421875" style="0" customWidth="1"/>
    <col min="15" max="15" width="7.7109375" style="0" customWidth="1"/>
  </cols>
  <sheetData>
    <row r="1" spans="1:15" ht="12.75" customHeight="1">
      <c r="A1" s="166" t="s">
        <v>291</v>
      </c>
      <c r="B1" s="166"/>
      <c r="C1" s="166"/>
      <c r="D1" s="166"/>
      <c r="E1" s="166"/>
      <c r="F1" s="166"/>
      <c r="G1" s="166"/>
      <c r="H1" s="166"/>
      <c r="I1" s="166"/>
      <c r="J1" s="166"/>
      <c r="K1" s="166"/>
      <c r="L1" s="166"/>
      <c r="M1" s="166"/>
      <c r="N1" s="166"/>
      <c r="O1" s="166"/>
    </row>
    <row r="2" spans="1:15" ht="12.75">
      <c r="A2" s="290" t="s">
        <v>204</v>
      </c>
      <c r="B2" s="290"/>
      <c r="C2" s="290"/>
      <c r="D2" s="290"/>
      <c r="E2" s="290"/>
      <c r="F2" s="290"/>
      <c r="G2" s="290"/>
      <c r="H2" s="290"/>
      <c r="I2" s="290"/>
      <c r="J2" s="290"/>
      <c r="K2" s="290"/>
      <c r="L2" s="290"/>
      <c r="M2" s="290"/>
      <c r="N2" s="290"/>
      <c r="O2" s="290"/>
    </row>
    <row r="3" spans="1:15" ht="15">
      <c r="A3" s="291" t="s">
        <v>117</v>
      </c>
      <c r="B3" s="291"/>
      <c r="C3" s="291"/>
      <c r="D3" s="291"/>
      <c r="E3" s="291"/>
      <c r="F3" s="291"/>
      <c r="G3" s="291"/>
      <c r="H3" s="291"/>
      <c r="I3" s="291"/>
      <c r="J3" s="291"/>
      <c r="K3" s="291"/>
      <c r="L3" s="291"/>
      <c r="M3" s="291"/>
      <c r="N3" s="291"/>
      <c r="O3" s="291"/>
    </row>
    <row r="4" spans="1:15" ht="15">
      <c r="A4" s="359" t="s">
        <v>281</v>
      </c>
      <c r="B4" s="359"/>
      <c r="C4" s="359"/>
      <c r="D4" s="359"/>
      <c r="E4" s="359"/>
      <c r="F4" s="359"/>
      <c r="G4" s="359"/>
      <c r="H4" s="359"/>
      <c r="I4" s="359"/>
      <c r="J4" s="359"/>
      <c r="K4" s="359"/>
      <c r="L4" s="359"/>
      <c r="M4" s="359"/>
      <c r="N4" s="359"/>
      <c r="O4" s="359"/>
    </row>
    <row r="5" spans="1:15" ht="27" customHeight="1">
      <c r="A5" s="361" t="s">
        <v>127</v>
      </c>
      <c r="B5" s="362"/>
      <c r="C5" s="305" t="s">
        <v>69</v>
      </c>
      <c r="D5" s="305" t="s">
        <v>135</v>
      </c>
      <c r="E5" s="305"/>
      <c r="F5" s="294" t="s">
        <v>54</v>
      </c>
      <c r="G5" s="294"/>
      <c r="H5" s="305" t="s">
        <v>136</v>
      </c>
      <c r="I5" s="305"/>
      <c r="J5" s="306" t="s">
        <v>137</v>
      </c>
      <c r="K5" s="306"/>
      <c r="L5" s="306" t="s">
        <v>138</v>
      </c>
      <c r="M5" s="306"/>
      <c r="N5" s="360" t="s">
        <v>142</v>
      </c>
      <c r="O5" s="360"/>
    </row>
    <row r="6" spans="1:15" ht="13.5" thickBot="1">
      <c r="A6" s="363"/>
      <c r="B6" s="364"/>
      <c r="C6" s="347"/>
      <c r="D6" s="73" t="s">
        <v>48</v>
      </c>
      <c r="E6" s="73" t="s">
        <v>46</v>
      </c>
      <c r="F6" s="73" t="s">
        <v>48</v>
      </c>
      <c r="G6" s="73" t="s">
        <v>46</v>
      </c>
      <c r="H6" s="73" t="s">
        <v>48</v>
      </c>
      <c r="I6" s="73" t="s">
        <v>46</v>
      </c>
      <c r="J6" s="73" t="s">
        <v>48</v>
      </c>
      <c r="K6" s="73" t="s">
        <v>46</v>
      </c>
      <c r="L6" s="73" t="s">
        <v>48</v>
      </c>
      <c r="M6" s="73" t="s">
        <v>46</v>
      </c>
      <c r="N6" s="73" t="s">
        <v>48</v>
      </c>
      <c r="O6" s="73" t="s">
        <v>46</v>
      </c>
    </row>
    <row r="7" spans="1:24" ht="13.5" thickTop="1">
      <c r="A7" s="58">
        <v>820</v>
      </c>
      <c r="B7" s="18" t="s">
        <v>5</v>
      </c>
      <c r="C7" s="25">
        <v>3004</v>
      </c>
      <c r="D7" s="25">
        <v>336</v>
      </c>
      <c r="E7" s="32">
        <v>0.112</v>
      </c>
      <c r="F7" s="18">
        <v>609</v>
      </c>
      <c r="G7" s="32">
        <v>0.203</v>
      </c>
      <c r="H7" s="25">
        <v>2025</v>
      </c>
      <c r="I7" s="32">
        <v>0.674</v>
      </c>
      <c r="J7" s="25">
        <v>14</v>
      </c>
      <c r="K7" s="32">
        <v>0.005</v>
      </c>
      <c r="L7" s="25">
        <v>16</v>
      </c>
      <c r="M7" s="32">
        <v>0.005</v>
      </c>
      <c r="N7" s="25">
        <v>4</v>
      </c>
      <c r="O7" s="32">
        <v>0.001</v>
      </c>
      <c r="P7" s="10"/>
      <c r="Q7" s="155"/>
      <c r="R7" s="155"/>
      <c r="S7" s="192"/>
      <c r="T7" s="16"/>
      <c r="U7" s="16"/>
      <c r="V7" s="16"/>
      <c r="W7" s="16"/>
      <c r="X7" s="16"/>
    </row>
    <row r="8" spans="1:24" ht="12.75">
      <c r="A8" s="15">
        <v>821</v>
      </c>
      <c r="B8" s="5" t="s">
        <v>6</v>
      </c>
      <c r="C8" s="22">
        <v>874</v>
      </c>
      <c r="D8" s="22">
        <v>130</v>
      </c>
      <c r="E8" s="24">
        <v>0.149</v>
      </c>
      <c r="F8" s="5">
        <v>169</v>
      </c>
      <c r="G8" s="24">
        <v>0.193</v>
      </c>
      <c r="H8" s="22">
        <v>398</v>
      </c>
      <c r="I8" s="24">
        <v>0.455</v>
      </c>
      <c r="J8" s="22">
        <v>166</v>
      </c>
      <c r="K8" s="24">
        <v>0.19</v>
      </c>
      <c r="L8" s="22">
        <v>5</v>
      </c>
      <c r="M8" s="24">
        <v>0.006</v>
      </c>
      <c r="N8" s="22">
        <v>6</v>
      </c>
      <c r="O8" s="24">
        <v>0.007</v>
      </c>
      <c r="P8" s="10"/>
      <c r="Q8" s="155"/>
      <c r="R8" s="155"/>
      <c r="S8" s="192"/>
      <c r="T8" s="16"/>
      <c r="U8" s="16"/>
      <c r="V8" s="16"/>
      <c r="W8" s="16"/>
      <c r="X8" s="16"/>
    </row>
    <row r="9" spans="1:24" ht="12.75">
      <c r="A9" s="15">
        <v>840</v>
      </c>
      <c r="B9" s="5" t="s">
        <v>7</v>
      </c>
      <c r="C9" s="22">
        <v>1103</v>
      </c>
      <c r="D9" s="22">
        <v>30</v>
      </c>
      <c r="E9" s="24">
        <v>0.027</v>
      </c>
      <c r="F9" s="5">
        <v>248</v>
      </c>
      <c r="G9" s="24">
        <v>0.225</v>
      </c>
      <c r="H9" s="22">
        <v>683</v>
      </c>
      <c r="I9" s="24">
        <v>0.619</v>
      </c>
      <c r="J9" s="22">
        <v>129</v>
      </c>
      <c r="K9" s="24">
        <v>0.117</v>
      </c>
      <c r="L9" s="22">
        <v>12</v>
      </c>
      <c r="M9" s="24">
        <v>0.011</v>
      </c>
      <c r="N9" s="22">
        <v>1</v>
      </c>
      <c r="O9" s="24">
        <v>0.001</v>
      </c>
      <c r="P9" s="10"/>
      <c r="Q9" s="155"/>
      <c r="R9" s="155"/>
      <c r="S9" s="192"/>
      <c r="T9" s="16"/>
      <c r="U9" s="16"/>
      <c r="V9" s="16"/>
      <c r="W9" s="16"/>
      <c r="X9" s="16"/>
    </row>
    <row r="10" spans="1:24" ht="12.75">
      <c r="A10" s="15">
        <v>822</v>
      </c>
      <c r="B10" s="5" t="s">
        <v>8</v>
      </c>
      <c r="C10" s="22">
        <v>4137</v>
      </c>
      <c r="D10" s="22">
        <v>89</v>
      </c>
      <c r="E10" s="24">
        <v>0.022</v>
      </c>
      <c r="F10" s="5">
        <v>411</v>
      </c>
      <c r="G10" s="24">
        <v>0.099</v>
      </c>
      <c r="H10" s="22">
        <v>1895</v>
      </c>
      <c r="I10" s="24">
        <v>0.458</v>
      </c>
      <c r="J10" s="22">
        <v>1582</v>
      </c>
      <c r="K10" s="24">
        <v>0.382</v>
      </c>
      <c r="L10" s="22">
        <v>143</v>
      </c>
      <c r="M10" s="24">
        <v>0.035</v>
      </c>
      <c r="N10" s="22">
        <v>17</v>
      </c>
      <c r="O10" s="24">
        <v>0.004</v>
      </c>
      <c r="P10" s="10"/>
      <c r="Q10" s="155"/>
      <c r="R10" s="155"/>
      <c r="S10" s="192"/>
      <c r="T10" s="16"/>
      <c r="U10" s="16"/>
      <c r="V10" s="16"/>
      <c r="W10" s="16"/>
      <c r="X10" s="16"/>
    </row>
    <row r="11" spans="1:24" ht="12.75">
      <c r="A11" s="15">
        <v>823</v>
      </c>
      <c r="B11" s="5" t="s">
        <v>9</v>
      </c>
      <c r="C11" s="22">
        <v>3310</v>
      </c>
      <c r="D11" s="22">
        <v>226</v>
      </c>
      <c r="E11" s="24">
        <v>0.068</v>
      </c>
      <c r="F11" s="5">
        <v>455</v>
      </c>
      <c r="G11" s="24">
        <v>0.137</v>
      </c>
      <c r="H11" s="22">
        <v>2430</v>
      </c>
      <c r="I11" s="24">
        <v>0.734</v>
      </c>
      <c r="J11" s="22">
        <v>69</v>
      </c>
      <c r="K11" s="24">
        <v>0.021</v>
      </c>
      <c r="L11" s="22">
        <v>130</v>
      </c>
      <c r="M11" s="24">
        <v>0.039</v>
      </c>
      <c r="N11" s="22">
        <v>0</v>
      </c>
      <c r="O11" s="24">
        <v>0</v>
      </c>
      <c r="P11" s="10"/>
      <c r="Q11" s="155"/>
      <c r="R11" s="155"/>
      <c r="S11" s="192"/>
      <c r="T11" s="16"/>
      <c r="U11" s="16"/>
      <c r="V11" s="16"/>
      <c r="W11" s="16"/>
      <c r="X11" s="16"/>
    </row>
    <row r="12" spans="1:24" ht="12.75">
      <c r="A12" s="15">
        <v>824</v>
      </c>
      <c r="B12" s="5" t="s">
        <v>10</v>
      </c>
      <c r="C12" s="22">
        <v>4706</v>
      </c>
      <c r="D12" s="22">
        <v>197</v>
      </c>
      <c r="E12" s="24">
        <v>0.042</v>
      </c>
      <c r="F12" s="5">
        <v>617</v>
      </c>
      <c r="G12" s="24">
        <v>0.131</v>
      </c>
      <c r="H12" s="22">
        <v>2369</v>
      </c>
      <c r="I12" s="24">
        <v>0.503</v>
      </c>
      <c r="J12" s="22">
        <v>1422</v>
      </c>
      <c r="K12" s="24">
        <v>0.302</v>
      </c>
      <c r="L12" s="22">
        <v>88</v>
      </c>
      <c r="M12" s="24">
        <v>0.019</v>
      </c>
      <c r="N12" s="22">
        <v>13</v>
      </c>
      <c r="O12" s="24">
        <v>0.003</v>
      </c>
      <c r="P12" s="10"/>
      <c r="Q12" s="155"/>
      <c r="R12" s="155"/>
      <c r="S12" s="192"/>
      <c r="T12" s="16"/>
      <c r="U12" s="16"/>
      <c r="V12" s="16"/>
      <c r="W12" s="16"/>
      <c r="X12" s="16"/>
    </row>
    <row r="13" spans="1:24" ht="12.75">
      <c r="A13" s="15">
        <v>835</v>
      </c>
      <c r="B13" s="5" t="s">
        <v>11</v>
      </c>
      <c r="C13" s="22">
        <v>5590</v>
      </c>
      <c r="D13" s="22">
        <v>413</v>
      </c>
      <c r="E13" s="24">
        <v>0.074</v>
      </c>
      <c r="F13" s="5">
        <v>960</v>
      </c>
      <c r="G13" s="24">
        <v>0.172</v>
      </c>
      <c r="H13" s="22">
        <v>3363</v>
      </c>
      <c r="I13" s="24">
        <v>0.602</v>
      </c>
      <c r="J13" s="22">
        <v>709</v>
      </c>
      <c r="K13" s="24">
        <v>0.127</v>
      </c>
      <c r="L13" s="22">
        <v>125</v>
      </c>
      <c r="M13" s="24">
        <v>0.022</v>
      </c>
      <c r="N13" s="22">
        <v>20</v>
      </c>
      <c r="O13" s="24">
        <v>0.004</v>
      </c>
      <c r="P13" s="10"/>
      <c r="Q13" s="155"/>
      <c r="R13" s="155"/>
      <c r="S13" s="192"/>
      <c r="T13" s="16"/>
      <c r="U13" s="16"/>
      <c r="V13" s="16"/>
      <c r="W13" s="16"/>
      <c r="X13" s="16"/>
    </row>
    <row r="14" spans="1:24" ht="12.75">
      <c r="A14" s="15">
        <v>827</v>
      </c>
      <c r="B14" s="5" t="s">
        <v>12</v>
      </c>
      <c r="C14" s="22">
        <v>5617</v>
      </c>
      <c r="D14" s="22">
        <v>291</v>
      </c>
      <c r="E14" s="24">
        <v>0.052</v>
      </c>
      <c r="F14" s="5">
        <v>643</v>
      </c>
      <c r="G14" s="24">
        <v>0.114</v>
      </c>
      <c r="H14" s="22">
        <v>3153</v>
      </c>
      <c r="I14" s="24">
        <v>0.561</v>
      </c>
      <c r="J14" s="22">
        <v>1328</v>
      </c>
      <c r="K14" s="24">
        <v>0.236</v>
      </c>
      <c r="L14" s="22">
        <v>184</v>
      </c>
      <c r="M14" s="24">
        <v>0.033</v>
      </c>
      <c r="N14" s="22">
        <v>18</v>
      </c>
      <c r="O14" s="24">
        <v>0.003</v>
      </c>
      <c r="P14" s="10"/>
      <c r="Q14" s="155"/>
      <c r="R14" s="155"/>
      <c r="S14" s="192"/>
      <c r="T14" s="16"/>
      <c r="U14" s="16"/>
      <c r="V14" s="16"/>
      <c r="W14" s="16"/>
      <c r="X14" s="16"/>
    </row>
    <row r="15" spans="1:24" ht="12.75">
      <c r="A15" s="15">
        <v>828</v>
      </c>
      <c r="B15" s="5" t="s">
        <v>13</v>
      </c>
      <c r="C15" s="22">
        <v>3690</v>
      </c>
      <c r="D15" s="22">
        <v>161</v>
      </c>
      <c r="E15" s="24">
        <v>0.044</v>
      </c>
      <c r="F15" s="5">
        <v>490</v>
      </c>
      <c r="G15" s="24">
        <v>0.133</v>
      </c>
      <c r="H15" s="22">
        <v>2284</v>
      </c>
      <c r="I15" s="24">
        <v>0.619</v>
      </c>
      <c r="J15" s="22">
        <v>674</v>
      </c>
      <c r="K15" s="24">
        <v>0.183</v>
      </c>
      <c r="L15" s="22">
        <v>74</v>
      </c>
      <c r="M15" s="24">
        <v>0.02</v>
      </c>
      <c r="N15" s="22">
        <v>7</v>
      </c>
      <c r="O15" s="24">
        <v>0.002</v>
      </c>
      <c r="P15" s="10"/>
      <c r="Q15" s="155"/>
      <c r="R15" s="155"/>
      <c r="S15" s="192"/>
      <c r="T15" s="16"/>
      <c r="U15" s="16"/>
      <c r="V15" s="16"/>
      <c r="W15" s="16"/>
      <c r="X15" s="16"/>
    </row>
    <row r="16" spans="1:24" ht="12.75">
      <c r="A16" s="15">
        <v>829</v>
      </c>
      <c r="B16" s="5" t="s">
        <v>14</v>
      </c>
      <c r="C16" s="22">
        <v>2834</v>
      </c>
      <c r="D16" s="22">
        <v>165</v>
      </c>
      <c r="E16" s="24">
        <v>0.058</v>
      </c>
      <c r="F16" s="5">
        <v>494</v>
      </c>
      <c r="G16" s="24">
        <v>0.174</v>
      </c>
      <c r="H16" s="22">
        <v>1467</v>
      </c>
      <c r="I16" s="24">
        <v>0.518</v>
      </c>
      <c r="J16" s="22">
        <v>647</v>
      </c>
      <c r="K16" s="24">
        <v>0.228</v>
      </c>
      <c r="L16" s="22">
        <v>51</v>
      </c>
      <c r="M16" s="24">
        <v>0.018</v>
      </c>
      <c r="N16" s="22">
        <v>10</v>
      </c>
      <c r="O16" s="24">
        <v>0.004</v>
      </c>
      <c r="P16" s="10"/>
      <c r="Q16" s="155"/>
      <c r="R16" s="155"/>
      <c r="S16" s="192"/>
      <c r="T16" s="16"/>
      <c r="U16" s="16"/>
      <c r="V16" s="16"/>
      <c r="W16" s="16"/>
      <c r="X16" s="16"/>
    </row>
    <row r="17" spans="1:24" ht="12.75">
      <c r="A17" s="15">
        <v>830</v>
      </c>
      <c r="B17" s="5" t="s">
        <v>15</v>
      </c>
      <c r="C17" s="22">
        <v>3996</v>
      </c>
      <c r="D17" s="22">
        <v>75</v>
      </c>
      <c r="E17" s="24">
        <v>0.019</v>
      </c>
      <c r="F17" s="5">
        <v>456</v>
      </c>
      <c r="G17" s="24">
        <v>0.114</v>
      </c>
      <c r="H17" s="22">
        <v>2033</v>
      </c>
      <c r="I17" s="24">
        <v>0.509</v>
      </c>
      <c r="J17" s="22">
        <v>1321</v>
      </c>
      <c r="K17" s="24">
        <v>0.331</v>
      </c>
      <c r="L17" s="22">
        <v>93</v>
      </c>
      <c r="M17" s="24">
        <v>0.023</v>
      </c>
      <c r="N17" s="22">
        <v>18</v>
      </c>
      <c r="O17" s="24">
        <v>0.005</v>
      </c>
      <c r="P17" s="10"/>
      <c r="Q17" s="155"/>
      <c r="R17" s="155"/>
      <c r="S17" s="192"/>
      <c r="T17" s="16"/>
      <c r="U17" s="16"/>
      <c r="V17" s="16"/>
      <c r="W17" s="16"/>
      <c r="X17" s="16"/>
    </row>
    <row r="18" spans="1:24" ht="12.75">
      <c r="A18" s="15">
        <v>825</v>
      </c>
      <c r="B18" s="5" t="s">
        <v>16</v>
      </c>
      <c r="C18" s="22">
        <v>1486</v>
      </c>
      <c r="D18" s="22">
        <v>444</v>
      </c>
      <c r="E18" s="24">
        <v>0.299</v>
      </c>
      <c r="F18" s="5">
        <v>230</v>
      </c>
      <c r="G18" s="24">
        <v>0.155</v>
      </c>
      <c r="H18" s="22">
        <v>757</v>
      </c>
      <c r="I18" s="24">
        <v>0.509</v>
      </c>
      <c r="J18" s="22">
        <v>47</v>
      </c>
      <c r="K18" s="24">
        <v>0.032</v>
      </c>
      <c r="L18" s="22">
        <v>6</v>
      </c>
      <c r="M18" s="24">
        <v>0.004</v>
      </c>
      <c r="N18" s="22">
        <v>2</v>
      </c>
      <c r="O18" s="24">
        <v>0.001</v>
      </c>
      <c r="P18" s="10"/>
      <c r="Q18" s="155"/>
      <c r="R18" s="155"/>
      <c r="S18" s="192"/>
      <c r="T18" s="16"/>
      <c r="U18" s="16"/>
      <c r="V18" s="16"/>
      <c r="W18" s="16"/>
      <c r="X18" s="16"/>
    </row>
    <row r="19" spans="1:24" ht="12.75">
      <c r="A19" s="15">
        <v>847</v>
      </c>
      <c r="B19" s="5" t="s">
        <v>17</v>
      </c>
      <c r="C19" s="22">
        <v>948</v>
      </c>
      <c r="D19" s="22">
        <v>128</v>
      </c>
      <c r="E19" s="24">
        <v>0.135</v>
      </c>
      <c r="F19" s="5">
        <v>196</v>
      </c>
      <c r="G19" s="24">
        <v>0.207</v>
      </c>
      <c r="H19" s="22">
        <v>602</v>
      </c>
      <c r="I19" s="24">
        <v>0.635</v>
      </c>
      <c r="J19" s="22">
        <v>14</v>
      </c>
      <c r="K19" s="24">
        <v>0.015</v>
      </c>
      <c r="L19" s="22">
        <v>5</v>
      </c>
      <c r="M19" s="24">
        <v>0.005</v>
      </c>
      <c r="N19" s="22">
        <v>3</v>
      </c>
      <c r="O19" s="24">
        <v>0.003</v>
      </c>
      <c r="P19" s="10"/>
      <c r="Q19" s="155"/>
      <c r="R19" s="155"/>
      <c r="S19" s="192"/>
      <c r="T19" s="16"/>
      <c r="U19" s="16"/>
      <c r="V19" s="16"/>
      <c r="W19" s="16"/>
      <c r="X19" s="16"/>
    </row>
    <row r="20" spans="1:24" ht="12.75">
      <c r="A20" s="15">
        <v>831</v>
      </c>
      <c r="B20" s="5" t="s">
        <v>18</v>
      </c>
      <c r="C20" s="22">
        <v>4175</v>
      </c>
      <c r="D20" s="22">
        <v>169</v>
      </c>
      <c r="E20" s="24">
        <v>0.04</v>
      </c>
      <c r="F20" s="5">
        <v>400</v>
      </c>
      <c r="G20" s="24">
        <v>0.096</v>
      </c>
      <c r="H20" s="22">
        <v>2414</v>
      </c>
      <c r="I20" s="24">
        <v>0.578</v>
      </c>
      <c r="J20" s="22">
        <v>1138</v>
      </c>
      <c r="K20" s="24">
        <v>0.273</v>
      </c>
      <c r="L20" s="22">
        <v>49</v>
      </c>
      <c r="M20" s="24">
        <v>0.012</v>
      </c>
      <c r="N20" s="22">
        <v>5</v>
      </c>
      <c r="O20" s="24">
        <v>0.001</v>
      </c>
      <c r="P20" s="10"/>
      <c r="Q20" s="155"/>
      <c r="R20" s="155"/>
      <c r="S20" s="192"/>
      <c r="T20" s="16"/>
      <c r="U20" s="16"/>
      <c r="V20" s="16"/>
      <c r="W20" s="16"/>
      <c r="X20" s="16"/>
    </row>
    <row r="21" spans="1:24" ht="12.75">
      <c r="A21" s="15">
        <v>832</v>
      </c>
      <c r="B21" s="5" t="s">
        <v>19</v>
      </c>
      <c r="C21" s="22">
        <v>5385</v>
      </c>
      <c r="D21" s="22">
        <v>4</v>
      </c>
      <c r="E21" s="24">
        <v>0.001</v>
      </c>
      <c r="F21" s="5">
        <v>86</v>
      </c>
      <c r="G21" s="24">
        <v>0.016</v>
      </c>
      <c r="H21" s="22">
        <v>2390</v>
      </c>
      <c r="I21" s="24">
        <v>0.444</v>
      </c>
      <c r="J21" s="22">
        <v>2622</v>
      </c>
      <c r="K21" s="24">
        <v>0.487</v>
      </c>
      <c r="L21" s="22">
        <v>237</v>
      </c>
      <c r="M21" s="24">
        <v>0.044</v>
      </c>
      <c r="N21" s="22">
        <v>46</v>
      </c>
      <c r="O21" s="24">
        <v>0.009</v>
      </c>
      <c r="P21" s="10"/>
      <c r="Q21" s="155"/>
      <c r="R21" s="155"/>
      <c r="S21" s="192"/>
      <c r="T21" s="16"/>
      <c r="U21" s="16"/>
      <c r="V21" s="16"/>
      <c r="W21" s="16"/>
      <c r="X21" s="16"/>
    </row>
    <row r="22" spans="1:24" ht="12.75">
      <c r="A22" s="15">
        <v>833</v>
      </c>
      <c r="B22" s="5" t="s">
        <v>20</v>
      </c>
      <c r="C22" s="22">
        <v>1633</v>
      </c>
      <c r="D22" s="22">
        <v>433</v>
      </c>
      <c r="E22" s="24">
        <v>0.265</v>
      </c>
      <c r="F22" s="5">
        <v>190</v>
      </c>
      <c r="G22" s="24">
        <v>0.116</v>
      </c>
      <c r="H22" s="22">
        <v>749</v>
      </c>
      <c r="I22" s="24">
        <v>0.459</v>
      </c>
      <c r="J22" s="22">
        <v>248</v>
      </c>
      <c r="K22" s="24">
        <v>0.152</v>
      </c>
      <c r="L22" s="22">
        <v>13</v>
      </c>
      <c r="M22" s="24">
        <v>0.008</v>
      </c>
      <c r="N22" s="22">
        <v>0</v>
      </c>
      <c r="O22" s="24">
        <v>0</v>
      </c>
      <c r="P22" s="10"/>
      <c r="Q22" s="155"/>
      <c r="R22" s="155"/>
      <c r="S22" s="192"/>
      <c r="T22" s="16"/>
      <c r="U22" s="16"/>
      <c r="V22" s="16"/>
      <c r="W22" s="16"/>
      <c r="X22" s="16"/>
    </row>
    <row r="23" spans="1:24" ht="12.75">
      <c r="A23" s="15">
        <v>834</v>
      </c>
      <c r="B23" s="5" t="s">
        <v>21</v>
      </c>
      <c r="C23" s="22">
        <v>3183</v>
      </c>
      <c r="D23" s="22">
        <v>199</v>
      </c>
      <c r="E23" s="24">
        <v>0.063</v>
      </c>
      <c r="F23" s="5">
        <v>536</v>
      </c>
      <c r="G23" s="24">
        <v>0.168</v>
      </c>
      <c r="H23" s="22">
        <v>2323</v>
      </c>
      <c r="I23" s="24">
        <v>0.73</v>
      </c>
      <c r="J23" s="22">
        <v>3</v>
      </c>
      <c r="K23" s="24">
        <v>0.001</v>
      </c>
      <c r="L23" s="22">
        <v>121</v>
      </c>
      <c r="M23" s="24">
        <v>0.038</v>
      </c>
      <c r="N23" s="22">
        <v>1</v>
      </c>
      <c r="O23" s="24">
        <v>0</v>
      </c>
      <c r="P23" s="10"/>
      <c r="Q23" s="155"/>
      <c r="R23" s="155"/>
      <c r="S23" s="192"/>
      <c r="T23" s="16"/>
      <c r="U23" s="16"/>
      <c r="V23" s="16"/>
      <c r="W23" s="16"/>
      <c r="X23" s="16"/>
    </row>
    <row r="24" spans="1:24" ht="12.75">
      <c r="A24" s="15">
        <v>836</v>
      </c>
      <c r="B24" s="5" t="s">
        <v>22</v>
      </c>
      <c r="C24" s="22">
        <v>2856</v>
      </c>
      <c r="D24" s="22">
        <v>370</v>
      </c>
      <c r="E24" s="24">
        <v>0.13</v>
      </c>
      <c r="F24" s="5">
        <v>364</v>
      </c>
      <c r="G24" s="24">
        <v>0.127</v>
      </c>
      <c r="H24" s="22">
        <v>1224</v>
      </c>
      <c r="I24" s="24">
        <v>0.429</v>
      </c>
      <c r="J24" s="22">
        <v>820</v>
      </c>
      <c r="K24" s="24">
        <v>0.287</v>
      </c>
      <c r="L24" s="22">
        <v>66</v>
      </c>
      <c r="M24" s="24">
        <v>0.023</v>
      </c>
      <c r="N24" s="22">
        <v>12</v>
      </c>
      <c r="O24" s="24">
        <v>0.004</v>
      </c>
      <c r="P24" s="10"/>
      <c r="Q24" s="155"/>
      <c r="R24" s="155"/>
      <c r="S24" s="192"/>
      <c r="T24" s="16"/>
      <c r="U24" s="16"/>
      <c r="V24" s="16"/>
      <c r="W24" s="16"/>
      <c r="X24" s="16"/>
    </row>
    <row r="25" spans="1:24" ht="12.75">
      <c r="A25" s="15">
        <v>837</v>
      </c>
      <c r="B25" s="5" t="s">
        <v>23</v>
      </c>
      <c r="C25" s="22">
        <v>2255</v>
      </c>
      <c r="D25" s="22">
        <v>714</v>
      </c>
      <c r="E25" s="24">
        <v>0.317</v>
      </c>
      <c r="F25" s="5">
        <v>303</v>
      </c>
      <c r="G25" s="24">
        <v>0.134</v>
      </c>
      <c r="H25" s="22">
        <v>916</v>
      </c>
      <c r="I25" s="24">
        <v>0.406</v>
      </c>
      <c r="J25" s="22">
        <v>321</v>
      </c>
      <c r="K25" s="24">
        <v>0.142</v>
      </c>
      <c r="L25" s="22">
        <v>1</v>
      </c>
      <c r="M25" s="24">
        <v>0</v>
      </c>
      <c r="N25" s="22">
        <v>0</v>
      </c>
      <c r="O25" s="24">
        <v>0</v>
      </c>
      <c r="P25" s="10"/>
      <c r="Q25" s="155"/>
      <c r="R25" s="155"/>
      <c r="S25" s="192"/>
      <c r="T25" s="16"/>
      <c r="U25" s="16"/>
      <c r="V25" s="16"/>
      <c r="W25" s="16"/>
      <c r="X25" s="16"/>
    </row>
    <row r="26" spans="1:24" ht="12.75">
      <c r="A26" s="15">
        <v>838</v>
      </c>
      <c r="B26" s="5" t="s">
        <v>24</v>
      </c>
      <c r="C26" s="22">
        <v>2091</v>
      </c>
      <c r="D26" s="22">
        <v>102</v>
      </c>
      <c r="E26" s="24">
        <v>0.049</v>
      </c>
      <c r="F26" s="5">
        <v>476</v>
      </c>
      <c r="G26" s="24">
        <v>0.228</v>
      </c>
      <c r="H26" s="22">
        <v>1476</v>
      </c>
      <c r="I26" s="24">
        <v>0.706</v>
      </c>
      <c r="J26" s="22">
        <v>15</v>
      </c>
      <c r="K26" s="24">
        <v>0.007</v>
      </c>
      <c r="L26" s="22">
        <v>15</v>
      </c>
      <c r="M26" s="24">
        <v>0.007</v>
      </c>
      <c r="N26" s="22">
        <v>7</v>
      </c>
      <c r="O26" s="24">
        <v>0.003</v>
      </c>
      <c r="P26" s="10"/>
      <c r="Q26" s="155"/>
      <c r="R26" s="155"/>
      <c r="S26" s="192"/>
      <c r="T26" s="16"/>
      <c r="U26" s="16"/>
      <c r="V26" s="16"/>
      <c r="W26" s="16"/>
      <c r="X26" s="16"/>
    </row>
    <row r="27" spans="1:24" ht="12.75">
      <c r="A27" s="15">
        <v>839</v>
      </c>
      <c r="B27" s="5" t="s">
        <v>25</v>
      </c>
      <c r="C27" s="22">
        <v>2512</v>
      </c>
      <c r="D27" s="22">
        <v>197</v>
      </c>
      <c r="E27" s="24">
        <v>0.078</v>
      </c>
      <c r="F27" s="5">
        <v>268</v>
      </c>
      <c r="G27" s="24">
        <v>0.107</v>
      </c>
      <c r="H27" s="22">
        <v>1064</v>
      </c>
      <c r="I27" s="24">
        <v>0.424</v>
      </c>
      <c r="J27" s="22">
        <v>891</v>
      </c>
      <c r="K27" s="24">
        <v>0.355</v>
      </c>
      <c r="L27" s="22">
        <v>86</v>
      </c>
      <c r="M27" s="24">
        <v>0.034</v>
      </c>
      <c r="N27" s="22">
        <v>6</v>
      </c>
      <c r="O27" s="24">
        <v>0.002</v>
      </c>
      <c r="P27" s="10"/>
      <c r="Q27" s="155"/>
      <c r="R27" s="155"/>
      <c r="S27" s="192"/>
      <c r="T27" s="16"/>
      <c r="U27" s="16"/>
      <c r="V27" s="16"/>
      <c r="W27" s="16"/>
      <c r="X27" s="16"/>
    </row>
    <row r="28" spans="1:24" ht="12.75">
      <c r="A28" s="15">
        <v>849</v>
      </c>
      <c r="B28" s="5" t="s">
        <v>26</v>
      </c>
      <c r="C28" s="22">
        <v>2328</v>
      </c>
      <c r="D28" s="22">
        <v>139</v>
      </c>
      <c r="E28" s="24">
        <v>0.06</v>
      </c>
      <c r="F28" s="5">
        <v>491</v>
      </c>
      <c r="G28" s="24">
        <v>0.211</v>
      </c>
      <c r="H28" s="22">
        <v>1509</v>
      </c>
      <c r="I28" s="24">
        <v>0.648</v>
      </c>
      <c r="J28" s="22">
        <v>149</v>
      </c>
      <c r="K28" s="24">
        <v>0.064</v>
      </c>
      <c r="L28" s="22">
        <v>32</v>
      </c>
      <c r="M28" s="24">
        <v>0.014</v>
      </c>
      <c r="N28" s="22">
        <v>8</v>
      </c>
      <c r="O28" s="24">
        <v>0.003</v>
      </c>
      <c r="P28" s="10"/>
      <c r="Q28" s="155"/>
      <c r="R28" s="155"/>
      <c r="S28" s="192"/>
      <c r="T28" s="16"/>
      <c r="U28" s="16"/>
      <c r="V28" s="16"/>
      <c r="W28" s="16"/>
      <c r="X28" s="16"/>
    </row>
    <row r="29" spans="1:24" ht="12.75">
      <c r="A29" s="15">
        <v>844</v>
      </c>
      <c r="B29" s="5" t="s">
        <v>27</v>
      </c>
      <c r="C29" s="22">
        <v>1903</v>
      </c>
      <c r="D29" s="22">
        <v>185</v>
      </c>
      <c r="E29" s="24">
        <v>0.097</v>
      </c>
      <c r="F29" s="5">
        <v>151</v>
      </c>
      <c r="G29" s="24">
        <v>0.079</v>
      </c>
      <c r="H29" s="22">
        <v>787</v>
      </c>
      <c r="I29" s="24">
        <v>0.414</v>
      </c>
      <c r="J29" s="22">
        <v>690</v>
      </c>
      <c r="K29" s="24">
        <v>0.363</v>
      </c>
      <c r="L29" s="22">
        <v>79</v>
      </c>
      <c r="M29" s="24">
        <v>0.042</v>
      </c>
      <c r="N29" s="22">
        <v>11</v>
      </c>
      <c r="O29" s="24">
        <v>0.006</v>
      </c>
      <c r="P29" s="10"/>
      <c r="Q29" s="155"/>
      <c r="R29" s="155"/>
      <c r="S29" s="192"/>
      <c r="T29" s="16"/>
      <c r="U29" s="16"/>
      <c r="V29" s="16"/>
      <c r="W29" s="16"/>
      <c r="X29" s="16"/>
    </row>
    <row r="30" spans="1:24" ht="12.75">
      <c r="A30" s="15">
        <v>818</v>
      </c>
      <c r="B30" s="5" t="s">
        <v>28</v>
      </c>
      <c r="C30" s="22">
        <v>1563</v>
      </c>
      <c r="D30" s="22">
        <v>300</v>
      </c>
      <c r="E30" s="24">
        <v>0.192</v>
      </c>
      <c r="F30" s="5">
        <v>288</v>
      </c>
      <c r="G30" s="24">
        <v>0.184</v>
      </c>
      <c r="H30" s="22">
        <v>806</v>
      </c>
      <c r="I30" s="24">
        <v>0.516</v>
      </c>
      <c r="J30" s="22">
        <v>156</v>
      </c>
      <c r="K30" s="24">
        <v>0.1</v>
      </c>
      <c r="L30" s="22">
        <v>13</v>
      </c>
      <c r="M30" s="24">
        <v>0.008</v>
      </c>
      <c r="N30" s="22">
        <v>0</v>
      </c>
      <c r="O30" s="24">
        <v>0</v>
      </c>
      <c r="P30" s="10"/>
      <c r="Q30" s="155"/>
      <c r="R30" s="155"/>
      <c r="S30" s="192"/>
      <c r="T30" s="16"/>
      <c r="U30" s="16"/>
      <c r="V30" s="16"/>
      <c r="W30" s="16"/>
      <c r="X30" s="16"/>
    </row>
    <row r="31" spans="1:24" ht="12.75">
      <c r="A31" s="15">
        <v>817</v>
      </c>
      <c r="B31" s="5" t="s">
        <v>29</v>
      </c>
      <c r="C31" s="22">
        <v>851</v>
      </c>
      <c r="D31" s="22">
        <v>266</v>
      </c>
      <c r="E31" s="24">
        <v>0.313</v>
      </c>
      <c r="F31" s="5">
        <v>97</v>
      </c>
      <c r="G31" s="24">
        <v>0.114</v>
      </c>
      <c r="H31" s="22">
        <v>466</v>
      </c>
      <c r="I31" s="24">
        <v>0.548</v>
      </c>
      <c r="J31" s="22">
        <v>15</v>
      </c>
      <c r="K31" s="24">
        <v>0.018</v>
      </c>
      <c r="L31" s="22">
        <v>6</v>
      </c>
      <c r="M31" s="24">
        <v>0.007</v>
      </c>
      <c r="N31" s="22">
        <v>1</v>
      </c>
      <c r="O31" s="24">
        <v>0.001</v>
      </c>
      <c r="P31" s="10"/>
      <c r="Q31" s="155"/>
      <c r="R31" s="155"/>
      <c r="S31" s="192"/>
      <c r="T31" s="16"/>
      <c r="U31" s="16"/>
      <c r="V31" s="16"/>
      <c r="W31" s="16"/>
      <c r="X31" s="16"/>
    </row>
    <row r="32" spans="1:24" ht="12.75">
      <c r="A32" s="15">
        <v>841</v>
      </c>
      <c r="B32" s="5" t="s">
        <v>30</v>
      </c>
      <c r="C32" s="22">
        <v>4585</v>
      </c>
      <c r="D32" s="22">
        <v>434</v>
      </c>
      <c r="E32" s="24">
        <v>0.095</v>
      </c>
      <c r="F32" s="5">
        <v>633</v>
      </c>
      <c r="G32" s="24">
        <v>0.138</v>
      </c>
      <c r="H32" s="22">
        <v>3355</v>
      </c>
      <c r="I32" s="24">
        <v>0.732</v>
      </c>
      <c r="J32" s="22">
        <v>157</v>
      </c>
      <c r="K32" s="24">
        <v>0.034</v>
      </c>
      <c r="L32" s="22">
        <v>5</v>
      </c>
      <c r="M32" s="24">
        <v>0.001</v>
      </c>
      <c r="N32" s="22">
        <v>1</v>
      </c>
      <c r="O32" s="24">
        <v>0</v>
      </c>
      <c r="P32" s="10"/>
      <c r="Q32" s="155"/>
      <c r="R32" s="155"/>
      <c r="S32" s="192"/>
      <c r="T32" s="16"/>
      <c r="U32" s="16"/>
      <c r="V32" s="16"/>
      <c r="W32" s="16"/>
      <c r="X32" s="16"/>
    </row>
    <row r="33" spans="1:24" ht="12.75">
      <c r="A33" s="15">
        <v>842</v>
      </c>
      <c r="B33" s="5" t="s">
        <v>31</v>
      </c>
      <c r="C33" s="22">
        <v>2036</v>
      </c>
      <c r="D33" s="22">
        <v>490</v>
      </c>
      <c r="E33" s="24">
        <v>0.241</v>
      </c>
      <c r="F33" s="5">
        <v>268</v>
      </c>
      <c r="G33" s="24">
        <v>0.132</v>
      </c>
      <c r="H33" s="22">
        <v>1239</v>
      </c>
      <c r="I33" s="24">
        <v>0.609</v>
      </c>
      <c r="J33" s="22">
        <v>38</v>
      </c>
      <c r="K33" s="24">
        <v>0.019</v>
      </c>
      <c r="L33" s="22">
        <v>0</v>
      </c>
      <c r="M33" s="24">
        <v>0</v>
      </c>
      <c r="N33" s="22">
        <v>1</v>
      </c>
      <c r="O33" s="24">
        <v>0</v>
      </c>
      <c r="P33" s="10"/>
      <c r="Q33" s="155"/>
      <c r="R33" s="155"/>
      <c r="S33" s="192"/>
      <c r="T33" s="16"/>
      <c r="U33" s="16"/>
      <c r="V33" s="16"/>
      <c r="W33" s="16"/>
      <c r="X33" s="16"/>
    </row>
    <row r="34" spans="1:24" ht="12.75">
      <c r="A34" s="15">
        <v>843</v>
      </c>
      <c r="B34" s="5" t="s">
        <v>32</v>
      </c>
      <c r="C34" s="22">
        <v>1010</v>
      </c>
      <c r="D34" s="22">
        <v>91</v>
      </c>
      <c r="E34" s="24">
        <v>0.09</v>
      </c>
      <c r="F34" s="5">
        <v>185</v>
      </c>
      <c r="G34" s="24">
        <v>0.183</v>
      </c>
      <c r="H34" s="22">
        <v>650</v>
      </c>
      <c r="I34" s="24">
        <v>0.644</v>
      </c>
      <c r="J34" s="22">
        <v>76</v>
      </c>
      <c r="K34" s="24">
        <v>0.075</v>
      </c>
      <c r="L34" s="22">
        <v>6</v>
      </c>
      <c r="M34" s="24">
        <v>0.006</v>
      </c>
      <c r="N34" s="22">
        <v>2</v>
      </c>
      <c r="O34" s="24">
        <v>0.002</v>
      </c>
      <c r="P34" s="10"/>
      <c r="Q34" s="155"/>
      <c r="R34" s="155"/>
      <c r="S34" s="192"/>
      <c r="T34" s="16"/>
      <c r="U34" s="16"/>
      <c r="V34" s="16"/>
      <c r="W34" s="16"/>
      <c r="X34" s="16"/>
    </row>
    <row r="35" spans="1:24" ht="12.75">
      <c r="A35" s="15">
        <v>846</v>
      </c>
      <c r="B35" s="5" t="s">
        <v>33</v>
      </c>
      <c r="C35" s="22">
        <v>1524</v>
      </c>
      <c r="D35" s="22">
        <v>435</v>
      </c>
      <c r="E35" s="24">
        <v>0.285</v>
      </c>
      <c r="F35" s="5">
        <v>189</v>
      </c>
      <c r="G35" s="24">
        <v>0.124</v>
      </c>
      <c r="H35" s="22">
        <v>469</v>
      </c>
      <c r="I35" s="24">
        <v>0.308</v>
      </c>
      <c r="J35" s="22">
        <v>424</v>
      </c>
      <c r="K35" s="24">
        <v>0.278</v>
      </c>
      <c r="L35" s="22">
        <v>6</v>
      </c>
      <c r="M35" s="24">
        <v>0.004</v>
      </c>
      <c r="N35" s="22">
        <v>1</v>
      </c>
      <c r="O35" s="24">
        <v>0.001</v>
      </c>
      <c r="P35" s="10"/>
      <c r="Q35" s="155"/>
      <c r="R35" s="155"/>
      <c r="S35" s="192"/>
      <c r="T35" s="16"/>
      <c r="U35" s="16"/>
      <c r="V35" s="16"/>
      <c r="W35" s="16"/>
      <c r="X35" s="16"/>
    </row>
    <row r="36" spans="1:24" ht="12.75">
      <c r="A36" s="15">
        <v>845</v>
      </c>
      <c r="B36" s="5" t="s">
        <v>34</v>
      </c>
      <c r="C36" s="22">
        <v>699</v>
      </c>
      <c r="D36" s="22">
        <v>210</v>
      </c>
      <c r="E36" s="24">
        <v>0.3</v>
      </c>
      <c r="F36" s="5">
        <v>91</v>
      </c>
      <c r="G36" s="24">
        <v>0.13</v>
      </c>
      <c r="H36" s="22">
        <v>384</v>
      </c>
      <c r="I36" s="24">
        <v>0.549</v>
      </c>
      <c r="J36" s="22">
        <v>13</v>
      </c>
      <c r="K36" s="24">
        <v>0.019</v>
      </c>
      <c r="L36" s="22">
        <v>1</v>
      </c>
      <c r="M36" s="24">
        <v>0.001</v>
      </c>
      <c r="N36" s="22">
        <v>0</v>
      </c>
      <c r="O36" s="24">
        <v>0</v>
      </c>
      <c r="P36" s="10"/>
      <c r="Q36" s="155"/>
      <c r="R36" s="155"/>
      <c r="S36" s="192"/>
      <c r="T36" s="16"/>
      <c r="U36" s="16"/>
      <c r="V36" s="16"/>
      <c r="W36" s="16"/>
      <c r="X36" s="16"/>
    </row>
    <row r="37" spans="1:24" ht="12.75">
      <c r="A37" s="15">
        <v>848</v>
      </c>
      <c r="B37" s="5" t="s">
        <v>35</v>
      </c>
      <c r="C37" s="22">
        <v>2471</v>
      </c>
      <c r="D37" s="22">
        <v>233</v>
      </c>
      <c r="E37" s="24">
        <v>0.094</v>
      </c>
      <c r="F37" s="5">
        <v>301</v>
      </c>
      <c r="G37" s="24">
        <v>0.122</v>
      </c>
      <c r="H37" s="22">
        <v>1431</v>
      </c>
      <c r="I37" s="24">
        <v>0.579</v>
      </c>
      <c r="J37" s="22">
        <v>479</v>
      </c>
      <c r="K37" s="24">
        <v>0.194</v>
      </c>
      <c r="L37" s="22">
        <v>22</v>
      </c>
      <c r="M37" s="24">
        <v>0.009</v>
      </c>
      <c r="N37" s="22">
        <v>5</v>
      </c>
      <c r="O37" s="24">
        <v>0.002</v>
      </c>
      <c r="P37" s="10"/>
      <c r="Q37" s="155"/>
      <c r="R37" s="155"/>
      <c r="S37" s="192"/>
      <c r="T37" s="16"/>
      <c r="U37" s="16"/>
      <c r="V37" s="16"/>
      <c r="W37" s="16"/>
      <c r="X37" s="16"/>
    </row>
    <row r="38" spans="1:24" ht="12.75">
      <c r="A38" s="15">
        <v>826</v>
      </c>
      <c r="B38" s="5" t="s">
        <v>36</v>
      </c>
      <c r="C38" s="22">
        <v>4085</v>
      </c>
      <c r="D38" s="22">
        <v>442</v>
      </c>
      <c r="E38" s="24">
        <v>0.108</v>
      </c>
      <c r="F38" s="5">
        <v>551</v>
      </c>
      <c r="G38" s="24">
        <v>0.135</v>
      </c>
      <c r="H38" s="22">
        <v>2760</v>
      </c>
      <c r="I38" s="24">
        <v>0.676</v>
      </c>
      <c r="J38" s="22">
        <v>258</v>
      </c>
      <c r="K38" s="24">
        <v>0.063</v>
      </c>
      <c r="L38" s="22">
        <v>69</v>
      </c>
      <c r="M38" s="24">
        <v>0.017</v>
      </c>
      <c r="N38" s="22">
        <v>5</v>
      </c>
      <c r="O38" s="24">
        <v>0.001</v>
      </c>
      <c r="P38" s="10"/>
      <c r="Q38" s="155"/>
      <c r="R38" s="155"/>
      <c r="S38" s="192"/>
      <c r="T38" s="16"/>
      <c r="U38" s="16"/>
      <c r="V38" s="16"/>
      <c r="W38" s="16"/>
      <c r="X38" s="16"/>
    </row>
    <row r="39" spans="1:24" ht="13.5" thickBot="1">
      <c r="A39" s="60">
        <v>819</v>
      </c>
      <c r="B39" s="28" t="s">
        <v>37</v>
      </c>
      <c r="C39" s="29">
        <v>1806</v>
      </c>
      <c r="D39" s="41">
        <v>325</v>
      </c>
      <c r="E39" s="31">
        <v>0.18</v>
      </c>
      <c r="F39" s="42">
        <v>241</v>
      </c>
      <c r="G39" s="31">
        <v>0.133</v>
      </c>
      <c r="H39" s="41">
        <v>917</v>
      </c>
      <c r="I39" s="31">
        <v>0.508</v>
      </c>
      <c r="J39" s="29">
        <v>288</v>
      </c>
      <c r="K39" s="31">
        <v>0.159</v>
      </c>
      <c r="L39" s="29">
        <v>33</v>
      </c>
      <c r="M39" s="31">
        <v>0.018</v>
      </c>
      <c r="N39" s="41">
        <v>2</v>
      </c>
      <c r="O39" s="31">
        <v>0.001</v>
      </c>
      <c r="P39" s="10"/>
      <c r="Q39" s="155"/>
      <c r="R39" s="155"/>
      <c r="S39" s="192"/>
      <c r="T39" s="16"/>
      <c r="U39" s="16"/>
      <c r="V39" s="16"/>
      <c r="W39" s="16"/>
      <c r="X39" s="16"/>
    </row>
    <row r="40" spans="1:24" ht="13.5" thickBot="1">
      <c r="A40" s="296" t="s">
        <v>70</v>
      </c>
      <c r="B40" s="308"/>
      <c r="C40" s="4">
        <f>SUM(C7:C39)</f>
        <v>90246</v>
      </c>
      <c r="D40" s="45">
        <f>SUM(D7:D39)</f>
        <v>8423</v>
      </c>
      <c r="E40" s="20">
        <f>D40/C40</f>
        <v>0.09333377656627441</v>
      </c>
      <c r="F40" s="45">
        <f>SUM(F7:F39)</f>
        <v>12087</v>
      </c>
      <c r="G40" s="20">
        <f>F40/C40</f>
        <v>0.13393391396848614</v>
      </c>
      <c r="H40" s="45">
        <f>SUM(H7:H39)</f>
        <v>50788</v>
      </c>
      <c r="I40" s="20">
        <f>H40/C40</f>
        <v>0.5627728652793476</v>
      </c>
      <c r="J40" s="4">
        <f>SUM(J7:J39)</f>
        <v>16923</v>
      </c>
      <c r="K40" s="20">
        <f>J40/C40</f>
        <v>0.18752077654411275</v>
      </c>
      <c r="L40" s="4">
        <f>SUM(L7:L39)</f>
        <v>1792</v>
      </c>
      <c r="M40" s="20">
        <f>L40/C40</f>
        <v>0.019856835760033685</v>
      </c>
      <c r="N40" s="45">
        <f>SUM(N7:N39)</f>
        <v>233</v>
      </c>
      <c r="O40" s="20">
        <f>N40/C40</f>
        <v>0.0025818318817454515</v>
      </c>
      <c r="P40" s="10"/>
      <c r="Q40" s="155"/>
      <c r="R40" s="155"/>
      <c r="S40" s="192"/>
      <c r="T40" s="16"/>
      <c r="U40" s="16"/>
      <c r="V40" s="16"/>
      <c r="W40" s="16"/>
      <c r="X40" s="16"/>
    </row>
    <row r="41" spans="1:24" ht="12.75">
      <c r="A41" s="58">
        <v>562</v>
      </c>
      <c r="B41" s="18" t="s">
        <v>71</v>
      </c>
      <c r="C41" s="25">
        <v>2123</v>
      </c>
      <c r="D41" s="43">
        <v>4</v>
      </c>
      <c r="E41" s="32">
        <v>0.002</v>
      </c>
      <c r="F41" s="44">
        <v>73</v>
      </c>
      <c r="G41" s="32">
        <v>0.034</v>
      </c>
      <c r="H41" s="43">
        <v>2037</v>
      </c>
      <c r="I41" s="32">
        <v>0.959</v>
      </c>
      <c r="J41" s="25">
        <v>8</v>
      </c>
      <c r="K41" s="32">
        <v>0.004</v>
      </c>
      <c r="L41" s="25">
        <v>1</v>
      </c>
      <c r="M41" s="32">
        <v>0</v>
      </c>
      <c r="N41" s="43">
        <v>0</v>
      </c>
      <c r="O41" s="32">
        <v>0</v>
      </c>
      <c r="P41" s="10"/>
      <c r="Q41" s="155"/>
      <c r="R41" s="155"/>
      <c r="S41" s="192"/>
      <c r="T41" s="16"/>
      <c r="U41" s="16"/>
      <c r="V41" s="16"/>
      <c r="W41" s="16"/>
      <c r="X41" s="16"/>
    </row>
    <row r="42" spans="1:24" ht="12.75">
      <c r="A42" s="15">
        <v>528</v>
      </c>
      <c r="B42" s="5" t="s">
        <v>72</v>
      </c>
      <c r="C42" s="22">
        <v>599</v>
      </c>
      <c r="D42" s="39">
        <v>0</v>
      </c>
      <c r="E42" s="24">
        <v>0</v>
      </c>
      <c r="F42" s="40">
        <v>5</v>
      </c>
      <c r="G42" s="24">
        <v>0.008</v>
      </c>
      <c r="H42" s="39">
        <v>533</v>
      </c>
      <c r="I42" s="24">
        <v>0.89</v>
      </c>
      <c r="J42" s="22">
        <v>39</v>
      </c>
      <c r="K42" s="24">
        <v>0.065</v>
      </c>
      <c r="L42" s="22">
        <v>7</v>
      </c>
      <c r="M42" s="24">
        <v>0.012</v>
      </c>
      <c r="N42" s="39">
        <v>15</v>
      </c>
      <c r="O42" s="24">
        <v>0.025</v>
      </c>
      <c r="P42" s="10"/>
      <c r="Q42" s="155"/>
      <c r="R42" s="155"/>
      <c r="S42" s="192"/>
      <c r="T42" s="16"/>
      <c r="U42" s="16"/>
      <c r="V42" s="16"/>
      <c r="W42" s="16"/>
      <c r="X42" s="16"/>
    </row>
    <row r="43" spans="1:24" ht="12.75">
      <c r="A43" s="15">
        <v>563</v>
      </c>
      <c r="B43" s="5" t="s">
        <v>73</v>
      </c>
      <c r="C43" s="22">
        <v>811</v>
      </c>
      <c r="D43" s="39">
        <v>3</v>
      </c>
      <c r="E43" s="24">
        <v>0.004</v>
      </c>
      <c r="F43" s="40">
        <v>137</v>
      </c>
      <c r="G43" s="24">
        <v>0.169</v>
      </c>
      <c r="H43" s="39">
        <v>647</v>
      </c>
      <c r="I43" s="24">
        <v>0.798</v>
      </c>
      <c r="J43" s="22">
        <v>9</v>
      </c>
      <c r="K43" s="24">
        <v>0.011</v>
      </c>
      <c r="L43" s="22">
        <v>13</v>
      </c>
      <c r="M43" s="24">
        <v>0.016</v>
      </c>
      <c r="N43" s="39">
        <v>2</v>
      </c>
      <c r="O43" s="24">
        <v>0.002</v>
      </c>
      <c r="P43" s="10"/>
      <c r="Q43" s="155"/>
      <c r="R43" s="155"/>
      <c r="S43" s="192"/>
      <c r="T43" s="16"/>
      <c r="U43" s="16"/>
      <c r="V43" s="16"/>
      <c r="W43" s="16"/>
      <c r="X43" s="16"/>
    </row>
    <row r="44" spans="1:24" ht="13.5" thickBot="1">
      <c r="A44" s="60">
        <v>569</v>
      </c>
      <c r="B44" s="28" t="s">
        <v>74</v>
      </c>
      <c r="C44" s="29">
        <v>1437</v>
      </c>
      <c r="D44" s="41">
        <v>0</v>
      </c>
      <c r="E44" s="31">
        <v>0</v>
      </c>
      <c r="F44" s="42">
        <v>8</v>
      </c>
      <c r="G44" s="31">
        <v>0.006</v>
      </c>
      <c r="H44" s="41">
        <v>1429</v>
      </c>
      <c r="I44" s="31">
        <v>0.994</v>
      </c>
      <c r="J44" s="29">
        <v>0</v>
      </c>
      <c r="K44" s="31">
        <v>0</v>
      </c>
      <c r="L44" s="29">
        <v>0</v>
      </c>
      <c r="M44" s="31">
        <v>0</v>
      </c>
      <c r="N44" s="41">
        <v>0</v>
      </c>
      <c r="O44" s="31">
        <v>0</v>
      </c>
      <c r="P44" s="10"/>
      <c r="Q44" s="155"/>
      <c r="R44" s="155"/>
      <c r="S44" s="192"/>
      <c r="T44" s="16"/>
      <c r="U44" s="16"/>
      <c r="V44" s="16"/>
      <c r="W44" s="16"/>
      <c r="X44" s="16"/>
    </row>
    <row r="45" spans="1:24" ht="13.5" thickBot="1">
      <c r="A45" s="57" t="s">
        <v>75</v>
      </c>
      <c r="B45" s="17"/>
      <c r="C45" s="4">
        <f>SUM(C41:C44)</f>
        <v>4970</v>
      </c>
      <c r="D45" s="45">
        <f>SUM(D41:D44)</f>
        <v>7</v>
      </c>
      <c r="E45" s="20">
        <f>D45/C45</f>
        <v>0.0014084507042253522</v>
      </c>
      <c r="F45" s="46">
        <f>SUM(F41:F44)</f>
        <v>223</v>
      </c>
      <c r="G45" s="20">
        <f>F45/C45</f>
        <v>0.0448692152917505</v>
      </c>
      <c r="H45" s="45">
        <f>SUM(H41:H44)</f>
        <v>4646</v>
      </c>
      <c r="I45" s="20">
        <f>H45/C45</f>
        <v>0.9348088531187123</v>
      </c>
      <c r="J45" s="4">
        <f>SUM(J41:J44)</f>
        <v>56</v>
      </c>
      <c r="K45" s="20">
        <f>J45/C45</f>
        <v>0.011267605633802818</v>
      </c>
      <c r="L45" s="4">
        <f>SUM(L41:L44)</f>
        <v>21</v>
      </c>
      <c r="M45" s="20">
        <f>L45/C45</f>
        <v>0.004225352112676056</v>
      </c>
      <c r="N45" s="45">
        <f>SUM(N41:N44)</f>
        <v>17</v>
      </c>
      <c r="O45" s="20">
        <f>N45/C45</f>
        <v>0.003420523138832998</v>
      </c>
      <c r="P45" s="10"/>
      <c r="Q45" s="155"/>
      <c r="R45" s="155"/>
      <c r="S45" s="192"/>
      <c r="T45" s="16"/>
      <c r="U45" s="16"/>
      <c r="V45" s="16"/>
      <c r="W45" s="16"/>
      <c r="X45" s="16"/>
    </row>
    <row r="46" spans="1:24" ht="13.5" thickBot="1">
      <c r="A46" s="289" t="s">
        <v>38</v>
      </c>
      <c r="B46" s="289"/>
      <c r="C46" s="45">
        <f>C40+C45</f>
        <v>95216</v>
      </c>
      <c r="D46" s="45">
        <f>D40+D45</f>
        <v>8430</v>
      </c>
      <c r="E46" s="20">
        <f>D46/C46</f>
        <v>0.08853554024533691</v>
      </c>
      <c r="F46" s="45">
        <f>F40+F45</f>
        <v>12310</v>
      </c>
      <c r="G46" s="20">
        <f>F46/C46</f>
        <v>0.12928499411863553</v>
      </c>
      <c r="H46" s="45">
        <f>H40+H45</f>
        <v>55434</v>
      </c>
      <c r="I46" s="20">
        <f>H46/C46</f>
        <v>0.5821920685599059</v>
      </c>
      <c r="J46" s="45">
        <f>J40+J45</f>
        <v>16979</v>
      </c>
      <c r="K46" s="20">
        <f>J46/C46</f>
        <v>0.17832087044194253</v>
      </c>
      <c r="L46" s="45">
        <f>L40+L45</f>
        <v>1813</v>
      </c>
      <c r="M46" s="20">
        <f>L46/C46</f>
        <v>0.019040917492858342</v>
      </c>
      <c r="N46" s="45">
        <f>N40+N45</f>
        <v>250</v>
      </c>
      <c r="O46" s="20">
        <f>N46/C46</f>
        <v>0.0026256091413207863</v>
      </c>
      <c r="P46" s="10"/>
      <c r="Q46" s="155"/>
      <c r="R46" s="155"/>
      <c r="S46" s="192"/>
      <c r="T46" s="16"/>
      <c r="U46" s="16"/>
      <c r="V46" s="16"/>
      <c r="W46" s="16"/>
      <c r="X46" s="16"/>
    </row>
    <row r="47" spans="2:24" ht="12.75">
      <c r="B47" s="10"/>
      <c r="D47" s="10"/>
      <c r="E47" s="16"/>
      <c r="Q47" s="155"/>
      <c r="R47" s="155"/>
      <c r="S47" s="192"/>
      <c r="T47" s="16"/>
      <c r="U47" s="16"/>
      <c r="V47" s="16"/>
      <c r="W47" s="16"/>
      <c r="X47" s="16"/>
    </row>
    <row r="48" spans="2:24" ht="12.75">
      <c r="B48" s="16"/>
      <c r="C48" s="10"/>
      <c r="E48" s="10"/>
      <c r="S48" s="16"/>
      <c r="T48" s="16"/>
      <c r="U48" s="16"/>
      <c r="V48" s="16"/>
      <c r="W48" s="16"/>
      <c r="X48" s="16"/>
    </row>
    <row r="49" spans="3:24" ht="12.75">
      <c r="C49" s="10"/>
      <c r="S49" s="16"/>
      <c r="T49" s="16"/>
      <c r="U49" s="16"/>
      <c r="V49" s="16"/>
      <c r="W49" s="16"/>
      <c r="X49" s="16"/>
    </row>
    <row r="50" spans="19:24" ht="12.75">
      <c r="S50" s="16"/>
      <c r="T50" s="16"/>
      <c r="U50" s="16"/>
      <c r="V50" s="16"/>
      <c r="W50" s="16"/>
      <c r="X50" s="16"/>
    </row>
    <row r="51" spans="5:24" ht="12.75">
      <c r="E51" s="8"/>
      <c r="F51" s="7"/>
      <c r="S51" s="16"/>
      <c r="T51" s="16"/>
      <c r="U51" s="16"/>
      <c r="V51" s="16"/>
      <c r="W51" s="16"/>
      <c r="X51" s="16"/>
    </row>
    <row r="52" spans="19:24" ht="12.75">
      <c r="S52" s="16"/>
      <c r="T52" s="16"/>
      <c r="U52" s="16"/>
      <c r="V52" s="16"/>
      <c r="W52" s="16"/>
      <c r="X52" s="16"/>
    </row>
  </sheetData>
  <mergeCells count="13">
    <mergeCell ref="A46:B46"/>
    <mergeCell ref="J5:K5"/>
    <mergeCell ref="C5:C6"/>
    <mergeCell ref="A5:B6"/>
    <mergeCell ref="D5:E5"/>
    <mergeCell ref="A40:B40"/>
    <mergeCell ref="F5:G5"/>
    <mergeCell ref="H5:I5"/>
    <mergeCell ref="L5:M5"/>
    <mergeCell ref="A2:O2"/>
    <mergeCell ref="A3:O3"/>
    <mergeCell ref="A4:O4"/>
    <mergeCell ref="N5:O5"/>
  </mergeCells>
  <printOptions horizontalCentered="1"/>
  <pageMargins left="0.75" right="0.75" top="0.5" bottom="0.5" header="0.25" footer="0.25"/>
  <pageSetup fitToHeight="1" fitToWidth="1" horizontalDpi="600" verticalDpi="600" orientation="landscape" scale="91"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7"/>
  <sheetViews>
    <sheetView workbookViewId="0" topLeftCell="A1">
      <selection activeCell="A1" sqref="A1"/>
    </sheetView>
  </sheetViews>
  <sheetFormatPr defaultColWidth="9.140625" defaultRowHeight="12.75"/>
  <cols>
    <col min="1" max="1" width="4.7109375" style="0" customWidth="1"/>
    <col min="2" max="2" width="17.7109375" style="0" customWidth="1"/>
    <col min="3" max="6" width="8.7109375" style="0" customWidth="1"/>
    <col min="7" max="7" width="11.421875" style="0" customWidth="1"/>
    <col min="8" max="8" width="14.140625" style="10" customWidth="1"/>
  </cols>
  <sheetData>
    <row r="1" spans="1:8" ht="12.75">
      <c r="A1" s="166" t="s">
        <v>292</v>
      </c>
      <c r="B1" s="166"/>
      <c r="C1" s="166"/>
      <c r="D1" s="166"/>
      <c r="E1" s="166"/>
      <c r="F1" s="166"/>
      <c r="G1" s="166"/>
      <c r="H1" s="166"/>
    </row>
    <row r="2" spans="1:9" ht="12.75">
      <c r="A2" s="290" t="s">
        <v>178</v>
      </c>
      <c r="B2" s="290"/>
      <c r="C2" s="290"/>
      <c r="D2" s="290"/>
      <c r="E2" s="290"/>
      <c r="F2" s="290"/>
      <c r="G2" s="290"/>
      <c r="H2" s="290"/>
      <c r="I2" s="1"/>
    </row>
    <row r="3" spans="1:9" ht="15">
      <c r="A3" s="291" t="s">
        <v>55</v>
      </c>
      <c r="B3" s="291"/>
      <c r="C3" s="291"/>
      <c r="D3" s="291"/>
      <c r="E3" s="291"/>
      <c r="F3" s="291"/>
      <c r="G3" s="291"/>
      <c r="H3" s="291"/>
      <c r="I3" s="1"/>
    </row>
    <row r="4" spans="1:9" ht="15">
      <c r="A4" s="292" t="s">
        <v>281</v>
      </c>
      <c r="B4" s="292"/>
      <c r="C4" s="292"/>
      <c r="D4" s="292"/>
      <c r="E4" s="292"/>
      <c r="F4" s="292"/>
      <c r="G4" s="292"/>
      <c r="H4" s="292"/>
      <c r="I4" s="1"/>
    </row>
    <row r="5" spans="1:8" ht="45.75" customHeight="1" thickBot="1">
      <c r="A5" s="337" t="s">
        <v>127</v>
      </c>
      <c r="B5" s="337"/>
      <c r="C5" s="64" t="s">
        <v>56</v>
      </c>
      <c r="D5" s="64" t="s">
        <v>57</v>
      </c>
      <c r="E5" s="148" t="s">
        <v>58</v>
      </c>
      <c r="F5" s="66" t="s">
        <v>59</v>
      </c>
      <c r="G5" s="66" t="s">
        <v>143</v>
      </c>
      <c r="H5" s="92" t="s">
        <v>144</v>
      </c>
    </row>
    <row r="6" spans="1:11" ht="15" customHeight="1" thickTop="1">
      <c r="A6" s="58">
        <v>820</v>
      </c>
      <c r="B6" s="18" t="s">
        <v>5</v>
      </c>
      <c r="C6" s="48">
        <v>431</v>
      </c>
      <c r="D6" s="25">
        <v>502</v>
      </c>
      <c r="E6" s="25">
        <v>0</v>
      </c>
      <c r="F6" s="25">
        <v>520</v>
      </c>
      <c r="G6" s="25">
        <v>1453</v>
      </c>
      <c r="H6" s="25">
        <v>956</v>
      </c>
      <c r="J6" s="10"/>
      <c r="K6" s="10"/>
    </row>
    <row r="7" spans="1:11" ht="15" customHeight="1">
      <c r="A7" s="15">
        <v>821</v>
      </c>
      <c r="B7" s="5" t="s">
        <v>6</v>
      </c>
      <c r="C7" s="47">
        <v>88</v>
      </c>
      <c r="D7" s="22">
        <v>7</v>
      </c>
      <c r="E7" s="22">
        <v>0</v>
      </c>
      <c r="F7" s="22">
        <v>192</v>
      </c>
      <c r="G7" s="22">
        <v>287</v>
      </c>
      <c r="H7" s="22">
        <v>268</v>
      </c>
      <c r="J7" s="10"/>
      <c r="K7" s="10"/>
    </row>
    <row r="8" spans="1:11" ht="15" customHeight="1">
      <c r="A8" s="15">
        <v>840</v>
      </c>
      <c r="B8" s="5" t="s">
        <v>7</v>
      </c>
      <c r="C8" s="22">
        <v>255</v>
      </c>
      <c r="D8" s="22">
        <v>196</v>
      </c>
      <c r="E8" s="22">
        <v>0</v>
      </c>
      <c r="F8" s="22">
        <v>199</v>
      </c>
      <c r="G8" s="22">
        <v>650</v>
      </c>
      <c r="H8" s="22">
        <v>500</v>
      </c>
      <c r="J8" s="10"/>
      <c r="K8" s="10"/>
    </row>
    <row r="9" spans="1:11" ht="15" customHeight="1">
      <c r="A9" s="15">
        <v>822</v>
      </c>
      <c r="B9" s="5" t="s">
        <v>8</v>
      </c>
      <c r="C9" s="22">
        <v>925</v>
      </c>
      <c r="D9" s="22">
        <v>645</v>
      </c>
      <c r="E9" s="22">
        <v>711</v>
      </c>
      <c r="F9" s="22">
        <v>824</v>
      </c>
      <c r="G9" s="22">
        <v>3105</v>
      </c>
      <c r="H9" s="22">
        <v>2182</v>
      </c>
      <c r="J9" s="10"/>
      <c r="K9" s="10"/>
    </row>
    <row r="10" spans="1:11" ht="15" customHeight="1">
      <c r="A10" s="15">
        <v>823</v>
      </c>
      <c r="B10" s="5" t="s">
        <v>9</v>
      </c>
      <c r="C10" s="22">
        <v>588</v>
      </c>
      <c r="D10" s="22">
        <v>461</v>
      </c>
      <c r="E10" s="22">
        <v>0</v>
      </c>
      <c r="F10" s="22">
        <v>488</v>
      </c>
      <c r="G10" s="22">
        <v>1537</v>
      </c>
      <c r="H10" s="22">
        <v>1102</v>
      </c>
      <c r="J10" s="10"/>
      <c r="K10" s="10"/>
    </row>
    <row r="11" spans="1:11" ht="15" customHeight="1">
      <c r="A11" s="15">
        <v>824</v>
      </c>
      <c r="B11" s="5" t="s">
        <v>10</v>
      </c>
      <c r="C11" s="22">
        <v>1054</v>
      </c>
      <c r="D11" s="22">
        <v>760</v>
      </c>
      <c r="E11" s="22">
        <v>1273</v>
      </c>
      <c r="F11" s="22">
        <v>742</v>
      </c>
      <c r="G11" s="22">
        <v>3829</v>
      </c>
      <c r="H11" s="22">
        <v>2521</v>
      </c>
      <c r="J11" s="10"/>
      <c r="K11" s="10"/>
    </row>
    <row r="12" spans="1:11" ht="15" customHeight="1">
      <c r="A12" s="15">
        <v>835</v>
      </c>
      <c r="B12" s="5" t="s">
        <v>11</v>
      </c>
      <c r="C12" s="22">
        <v>871</v>
      </c>
      <c r="D12" s="22">
        <v>716</v>
      </c>
      <c r="E12" s="22">
        <v>76</v>
      </c>
      <c r="F12" s="22">
        <v>880</v>
      </c>
      <c r="G12" s="22">
        <v>2543</v>
      </c>
      <c r="H12" s="22">
        <v>1922</v>
      </c>
      <c r="J12" s="10"/>
      <c r="K12" s="10"/>
    </row>
    <row r="13" spans="1:11" ht="15" customHeight="1">
      <c r="A13" s="15">
        <v>827</v>
      </c>
      <c r="B13" s="5" t="s">
        <v>12</v>
      </c>
      <c r="C13" s="22">
        <v>830</v>
      </c>
      <c r="D13" s="22">
        <v>1102</v>
      </c>
      <c r="E13" s="22">
        <v>365</v>
      </c>
      <c r="F13" s="22">
        <v>1503</v>
      </c>
      <c r="G13" s="22">
        <v>3800</v>
      </c>
      <c r="H13" s="22">
        <v>2833</v>
      </c>
      <c r="J13" s="10"/>
      <c r="K13" s="10"/>
    </row>
    <row r="14" spans="1:11" ht="15" customHeight="1">
      <c r="A14" s="15">
        <v>828</v>
      </c>
      <c r="B14" s="5" t="s">
        <v>13</v>
      </c>
      <c r="C14" s="22">
        <v>817</v>
      </c>
      <c r="D14" s="22">
        <v>486</v>
      </c>
      <c r="E14" s="22">
        <v>14</v>
      </c>
      <c r="F14" s="22">
        <v>754</v>
      </c>
      <c r="G14" s="22">
        <v>2071</v>
      </c>
      <c r="H14" s="22">
        <v>1647</v>
      </c>
      <c r="J14" s="10"/>
      <c r="K14" s="10"/>
    </row>
    <row r="15" spans="1:11" ht="15" customHeight="1">
      <c r="A15" s="15">
        <v>829</v>
      </c>
      <c r="B15" s="5" t="s">
        <v>14</v>
      </c>
      <c r="C15" s="22">
        <v>607</v>
      </c>
      <c r="D15" s="22">
        <v>419</v>
      </c>
      <c r="E15" s="22">
        <v>0</v>
      </c>
      <c r="F15" s="22">
        <v>383</v>
      </c>
      <c r="G15" s="22">
        <v>1409</v>
      </c>
      <c r="H15" s="22">
        <v>1069</v>
      </c>
      <c r="J15" s="10"/>
      <c r="K15" s="10"/>
    </row>
    <row r="16" spans="1:11" ht="15" customHeight="1">
      <c r="A16" s="15">
        <v>830</v>
      </c>
      <c r="B16" s="5" t="s">
        <v>15</v>
      </c>
      <c r="C16" s="22">
        <v>877</v>
      </c>
      <c r="D16" s="22">
        <v>733</v>
      </c>
      <c r="E16" s="22">
        <v>18</v>
      </c>
      <c r="F16" s="22">
        <v>557</v>
      </c>
      <c r="G16" s="22">
        <v>2185</v>
      </c>
      <c r="H16" s="22">
        <v>1744</v>
      </c>
      <c r="J16" s="10"/>
      <c r="K16" s="10"/>
    </row>
    <row r="17" spans="1:11" ht="15" customHeight="1">
      <c r="A17" s="15">
        <v>825</v>
      </c>
      <c r="B17" s="5" t="s">
        <v>16</v>
      </c>
      <c r="C17" s="22">
        <v>160</v>
      </c>
      <c r="D17" s="22">
        <v>247</v>
      </c>
      <c r="E17" s="22">
        <v>0</v>
      </c>
      <c r="F17" s="22">
        <v>153</v>
      </c>
      <c r="G17" s="22">
        <v>560</v>
      </c>
      <c r="H17" s="22">
        <v>440</v>
      </c>
      <c r="J17" s="10"/>
      <c r="K17" s="10"/>
    </row>
    <row r="18" spans="1:11" ht="15" customHeight="1">
      <c r="A18" s="15">
        <v>847</v>
      </c>
      <c r="B18" s="5" t="s">
        <v>17</v>
      </c>
      <c r="C18" s="22">
        <v>0</v>
      </c>
      <c r="D18" s="22">
        <v>142</v>
      </c>
      <c r="E18" s="22">
        <v>33</v>
      </c>
      <c r="F18" s="22">
        <v>103</v>
      </c>
      <c r="G18" s="22">
        <v>278</v>
      </c>
      <c r="H18" s="22">
        <v>241</v>
      </c>
      <c r="J18" s="10"/>
      <c r="K18" s="10"/>
    </row>
    <row r="19" spans="1:11" ht="15" customHeight="1">
      <c r="A19" s="15">
        <v>831</v>
      </c>
      <c r="B19" s="5" t="s">
        <v>18</v>
      </c>
      <c r="C19" s="22">
        <v>737</v>
      </c>
      <c r="D19" s="22">
        <v>573</v>
      </c>
      <c r="E19" s="22">
        <v>722</v>
      </c>
      <c r="F19" s="22">
        <v>745</v>
      </c>
      <c r="G19" s="22">
        <v>2777</v>
      </c>
      <c r="H19" s="22">
        <v>1943</v>
      </c>
      <c r="J19" s="10"/>
      <c r="K19" s="10"/>
    </row>
    <row r="20" spans="1:11" ht="15" customHeight="1">
      <c r="A20" s="15">
        <v>832</v>
      </c>
      <c r="B20" s="5" t="s">
        <v>19</v>
      </c>
      <c r="C20" s="22">
        <v>1484</v>
      </c>
      <c r="D20" s="22">
        <v>678</v>
      </c>
      <c r="E20" s="22">
        <v>583</v>
      </c>
      <c r="F20" s="22">
        <v>997</v>
      </c>
      <c r="G20" s="22">
        <v>3742</v>
      </c>
      <c r="H20" s="22">
        <v>2636</v>
      </c>
      <c r="J20" s="10"/>
      <c r="K20" s="10"/>
    </row>
    <row r="21" spans="1:11" ht="15" customHeight="1">
      <c r="A21" s="15">
        <v>833</v>
      </c>
      <c r="B21" s="5" t="s">
        <v>20</v>
      </c>
      <c r="C21" s="22">
        <v>144</v>
      </c>
      <c r="D21" s="22">
        <v>219</v>
      </c>
      <c r="E21" s="22">
        <v>0</v>
      </c>
      <c r="F21" s="22">
        <v>78</v>
      </c>
      <c r="G21" s="22">
        <v>441</v>
      </c>
      <c r="H21" s="22">
        <v>339</v>
      </c>
      <c r="J21" s="10"/>
      <c r="K21" s="10"/>
    </row>
    <row r="22" spans="1:11" ht="15" customHeight="1">
      <c r="A22" s="15">
        <v>834</v>
      </c>
      <c r="B22" s="5" t="s">
        <v>21</v>
      </c>
      <c r="C22" s="22">
        <v>465</v>
      </c>
      <c r="D22" s="22">
        <v>347</v>
      </c>
      <c r="E22" s="22">
        <v>0</v>
      </c>
      <c r="F22" s="22">
        <v>300</v>
      </c>
      <c r="G22" s="22">
        <v>1112</v>
      </c>
      <c r="H22" s="22">
        <v>870</v>
      </c>
      <c r="J22" s="10"/>
      <c r="K22" s="10"/>
    </row>
    <row r="23" spans="1:11" ht="15" customHeight="1">
      <c r="A23" s="15">
        <v>836</v>
      </c>
      <c r="B23" s="5" t="s">
        <v>22</v>
      </c>
      <c r="C23" s="22">
        <v>459</v>
      </c>
      <c r="D23" s="22">
        <v>458</v>
      </c>
      <c r="E23" s="22">
        <v>0</v>
      </c>
      <c r="F23" s="22">
        <v>251</v>
      </c>
      <c r="G23" s="22">
        <v>1168</v>
      </c>
      <c r="H23" s="22">
        <v>833</v>
      </c>
      <c r="J23" s="10"/>
      <c r="K23" s="10"/>
    </row>
    <row r="24" spans="1:11" ht="15" customHeight="1">
      <c r="A24" s="15">
        <v>837</v>
      </c>
      <c r="B24" s="5" t="s">
        <v>23</v>
      </c>
      <c r="C24" s="22">
        <v>287</v>
      </c>
      <c r="D24" s="22">
        <v>265</v>
      </c>
      <c r="E24" s="22">
        <v>0</v>
      </c>
      <c r="F24" s="22">
        <v>246</v>
      </c>
      <c r="G24" s="22">
        <v>798</v>
      </c>
      <c r="H24" s="22">
        <v>597</v>
      </c>
      <c r="J24" s="10"/>
      <c r="K24" s="10"/>
    </row>
    <row r="25" spans="1:11" ht="15" customHeight="1">
      <c r="A25" s="15">
        <v>838</v>
      </c>
      <c r="B25" s="5" t="s">
        <v>24</v>
      </c>
      <c r="C25" s="22">
        <v>414</v>
      </c>
      <c r="D25" s="22">
        <v>347</v>
      </c>
      <c r="E25" s="22">
        <v>30</v>
      </c>
      <c r="F25" s="22">
        <v>340</v>
      </c>
      <c r="G25" s="22">
        <v>1131</v>
      </c>
      <c r="H25" s="22">
        <v>851</v>
      </c>
      <c r="J25" s="10"/>
      <c r="K25" s="10"/>
    </row>
    <row r="26" spans="1:11" ht="15" customHeight="1">
      <c r="A26" s="15">
        <v>839</v>
      </c>
      <c r="B26" s="5" t="s">
        <v>25</v>
      </c>
      <c r="C26" s="22">
        <v>474</v>
      </c>
      <c r="D26" s="22">
        <v>520</v>
      </c>
      <c r="E26" s="22">
        <v>0</v>
      </c>
      <c r="F26" s="22">
        <v>418</v>
      </c>
      <c r="G26" s="22">
        <v>1412</v>
      </c>
      <c r="H26" s="22">
        <v>985</v>
      </c>
      <c r="J26" s="10"/>
      <c r="K26" s="10"/>
    </row>
    <row r="27" spans="1:11" ht="15" customHeight="1">
      <c r="A27" s="15">
        <v>849</v>
      </c>
      <c r="B27" s="5" t="s">
        <v>26</v>
      </c>
      <c r="C27" s="22">
        <v>596</v>
      </c>
      <c r="D27" s="22">
        <v>231</v>
      </c>
      <c r="E27" s="22">
        <v>0</v>
      </c>
      <c r="F27" s="22">
        <v>375</v>
      </c>
      <c r="G27" s="22">
        <v>1202</v>
      </c>
      <c r="H27" s="22">
        <v>946</v>
      </c>
      <c r="J27" s="10"/>
      <c r="K27" s="10"/>
    </row>
    <row r="28" spans="1:11" ht="15" customHeight="1">
      <c r="A28" s="15">
        <v>844</v>
      </c>
      <c r="B28" s="5" t="s">
        <v>27</v>
      </c>
      <c r="C28" s="22">
        <v>292</v>
      </c>
      <c r="D28" s="22">
        <v>274</v>
      </c>
      <c r="E28" s="22">
        <v>276</v>
      </c>
      <c r="F28" s="22">
        <v>116</v>
      </c>
      <c r="G28" s="22">
        <v>958</v>
      </c>
      <c r="H28" s="22">
        <v>686</v>
      </c>
      <c r="J28" s="10"/>
      <c r="K28" s="10"/>
    </row>
    <row r="29" spans="1:11" ht="15" customHeight="1">
      <c r="A29" s="15">
        <v>818</v>
      </c>
      <c r="B29" s="5" t="s">
        <v>28</v>
      </c>
      <c r="C29" s="22">
        <v>158</v>
      </c>
      <c r="D29" s="22">
        <v>111</v>
      </c>
      <c r="E29" s="22">
        <v>330</v>
      </c>
      <c r="F29" s="22">
        <v>267</v>
      </c>
      <c r="G29" s="22">
        <v>866</v>
      </c>
      <c r="H29" s="22">
        <v>609</v>
      </c>
      <c r="J29" s="10"/>
      <c r="K29" s="10"/>
    </row>
    <row r="30" spans="1:11" ht="15" customHeight="1">
      <c r="A30" s="15">
        <v>817</v>
      </c>
      <c r="B30" s="5" t="s">
        <v>29</v>
      </c>
      <c r="C30" s="22">
        <v>109</v>
      </c>
      <c r="D30" s="22">
        <v>85</v>
      </c>
      <c r="E30" s="22">
        <v>0</v>
      </c>
      <c r="F30" s="22">
        <v>91</v>
      </c>
      <c r="G30" s="22">
        <v>285</v>
      </c>
      <c r="H30" s="22">
        <v>208</v>
      </c>
      <c r="J30" s="10"/>
      <c r="K30" s="10"/>
    </row>
    <row r="31" spans="1:11" ht="15" customHeight="1">
      <c r="A31" s="15">
        <v>841</v>
      </c>
      <c r="B31" s="5" t="s">
        <v>30</v>
      </c>
      <c r="C31" s="22">
        <v>1087</v>
      </c>
      <c r="D31" s="22">
        <v>845</v>
      </c>
      <c r="E31" s="22">
        <v>110</v>
      </c>
      <c r="F31" s="22">
        <v>959</v>
      </c>
      <c r="G31" s="22">
        <v>3001</v>
      </c>
      <c r="H31" s="22">
        <v>2032</v>
      </c>
      <c r="J31" s="10"/>
      <c r="K31" s="10"/>
    </row>
    <row r="32" spans="1:11" ht="15" customHeight="1">
      <c r="A32" s="15">
        <v>842</v>
      </c>
      <c r="B32" s="5" t="s">
        <v>31</v>
      </c>
      <c r="C32" s="22">
        <v>366</v>
      </c>
      <c r="D32" s="22">
        <v>346</v>
      </c>
      <c r="E32" s="22">
        <v>0</v>
      </c>
      <c r="F32" s="22">
        <v>353</v>
      </c>
      <c r="G32" s="22">
        <v>1065</v>
      </c>
      <c r="H32" s="22">
        <v>710</v>
      </c>
      <c r="J32" s="10"/>
      <c r="K32" s="10"/>
    </row>
    <row r="33" spans="1:11" ht="15" customHeight="1">
      <c r="A33" s="15">
        <v>843</v>
      </c>
      <c r="B33" s="5" t="s">
        <v>32</v>
      </c>
      <c r="C33" s="22">
        <v>203</v>
      </c>
      <c r="D33" s="22">
        <v>150</v>
      </c>
      <c r="E33" s="22">
        <v>25</v>
      </c>
      <c r="F33" s="22">
        <v>165</v>
      </c>
      <c r="G33" s="22">
        <v>543</v>
      </c>
      <c r="H33" s="22">
        <v>402</v>
      </c>
      <c r="J33" s="10"/>
      <c r="K33" s="10"/>
    </row>
    <row r="34" spans="1:11" ht="15" customHeight="1">
      <c r="A34" s="15">
        <v>846</v>
      </c>
      <c r="B34" s="5" t="s">
        <v>33</v>
      </c>
      <c r="C34" s="22">
        <v>292</v>
      </c>
      <c r="D34" s="22">
        <v>196</v>
      </c>
      <c r="E34" s="22">
        <v>287</v>
      </c>
      <c r="F34" s="22">
        <v>203</v>
      </c>
      <c r="G34" s="22">
        <v>978</v>
      </c>
      <c r="H34" s="22">
        <v>682</v>
      </c>
      <c r="J34" s="10"/>
      <c r="K34" s="10"/>
    </row>
    <row r="35" spans="1:11" ht="15" customHeight="1">
      <c r="A35" s="15">
        <v>845</v>
      </c>
      <c r="B35" s="5" t="s">
        <v>34</v>
      </c>
      <c r="C35" s="22">
        <v>89</v>
      </c>
      <c r="D35" s="22">
        <v>96</v>
      </c>
      <c r="E35" s="22">
        <v>0</v>
      </c>
      <c r="F35" s="22">
        <v>91</v>
      </c>
      <c r="G35" s="22">
        <v>276</v>
      </c>
      <c r="H35" s="22">
        <v>207</v>
      </c>
      <c r="J35" s="10"/>
      <c r="K35" s="10"/>
    </row>
    <row r="36" spans="1:11" ht="15" customHeight="1">
      <c r="A36" s="15">
        <v>848</v>
      </c>
      <c r="B36" s="5" t="s">
        <v>35</v>
      </c>
      <c r="C36" s="22">
        <v>327</v>
      </c>
      <c r="D36" s="22">
        <v>11</v>
      </c>
      <c r="E36" s="6">
        <v>0</v>
      </c>
      <c r="F36" s="22">
        <v>139</v>
      </c>
      <c r="G36" s="22">
        <v>477</v>
      </c>
      <c r="H36" s="22">
        <v>447</v>
      </c>
      <c r="J36" s="10"/>
      <c r="K36" s="10"/>
    </row>
    <row r="37" spans="1:11" ht="15" customHeight="1">
      <c r="A37" s="15">
        <v>826</v>
      </c>
      <c r="B37" s="5" t="s">
        <v>36</v>
      </c>
      <c r="C37" s="22">
        <v>842</v>
      </c>
      <c r="D37" s="22">
        <v>822</v>
      </c>
      <c r="E37" s="22">
        <v>39</v>
      </c>
      <c r="F37" s="22">
        <v>544</v>
      </c>
      <c r="G37" s="22">
        <v>2247</v>
      </c>
      <c r="H37" s="22">
        <v>1654</v>
      </c>
      <c r="J37" s="10"/>
      <c r="K37" s="10"/>
    </row>
    <row r="38" spans="1:11" ht="15" customHeight="1" thickBot="1">
      <c r="A38" s="60">
        <v>819</v>
      </c>
      <c r="B38" s="28" t="s">
        <v>37</v>
      </c>
      <c r="C38" s="29">
        <v>292</v>
      </c>
      <c r="D38" s="29">
        <v>354</v>
      </c>
      <c r="E38" s="29">
        <v>0</v>
      </c>
      <c r="F38" s="29">
        <v>225</v>
      </c>
      <c r="G38" s="29">
        <v>871</v>
      </c>
      <c r="H38" s="29">
        <v>666</v>
      </c>
      <c r="J38" s="10"/>
      <c r="K38" s="10"/>
    </row>
    <row r="39" spans="1:11" ht="15" customHeight="1" thickBot="1">
      <c r="A39" s="308" t="s">
        <v>70</v>
      </c>
      <c r="B39" s="308"/>
      <c r="C39" s="4">
        <f aca="true" t="shared" si="0" ref="C39:H39">SUM(C6:C38)</f>
        <v>16620</v>
      </c>
      <c r="D39" s="4">
        <f t="shared" si="0"/>
        <v>13344</v>
      </c>
      <c r="E39" s="4">
        <f t="shared" si="0"/>
        <v>4892</v>
      </c>
      <c r="F39" s="4">
        <f t="shared" si="0"/>
        <v>14201</v>
      </c>
      <c r="G39" s="4">
        <f t="shared" si="0"/>
        <v>49057</v>
      </c>
      <c r="H39" s="4">
        <f t="shared" si="0"/>
        <v>35728</v>
      </c>
      <c r="J39" s="10"/>
      <c r="K39" s="10"/>
    </row>
    <row r="40" spans="1:11" ht="15" customHeight="1">
      <c r="A40" s="58">
        <v>562</v>
      </c>
      <c r="B40" s="18" t="s">
        <v>71</v>
      </c>
      <c r="C40" s="25">
        <v>189</v>
      </c>
      <c r="D40" s="25">
        <v>340</v>
      </c>
      <c r="E40" s="25">
        <v>285</v>
      </c>
      <c r="F40" s="25">
        <v>57</v>
      </c>
      <c r="G40" s="25">
        <v>871</v>
      </c>
      <c r="H40" s="25">
        <v>701</v>
      </c>
      <c r="J40" s="10"/>
      <c r="K40" s="10"/>
    </row>
    <row r="41" spans="1:11" ht="15" customHeight="1">
      <c r="A41" s="15">
        <v>528</v>
      </c>
      <c r="B41" s="5" t="s">
        <v>72</v>
      </c>
      <c r="C41" s="22">
        <v>91</v>
      </c>
      <c r="D41" s="22">
        <v>40</v>
      </c>
      <c r="E41" s="22">
        <v>15</v>
      </c>
      <c r="F41" s="22">
        <v>53</v>
      </c>
      <c r="G41" s="22">
        <v>199</v>
      </c>
      <c r="H41" s="22">
        <v>132</v>
      </c>
      <c r="J41" s="10"/>
      <c r="K41" s="10"/>
    </row>
    <row r="42" spans="1:11" ht="15" customHeight="1">
      <c r="A42" s="15">
        <v>563</v>
      </c>
      <c r="B42" s="5" t="s">
        <v>73</v>
      </c>
      <c r="C42" s="22">
        <v>151</v>
      </c>
      <c r="D42" s="22">
        <v>81</v>
      </c>
      <c r="E42" s="22">
        <v>78</v>
      </c>
      <c r="F42" s="22">
        <v>40</v>
      </c>
      <c r="G42" s="22">
        <v>350</v>
      </c>
      <c r="H42" s="22">
        <v>265</v>
      </c>
      <c r="J42" s="10"/>
      <c r="K42" s="10"/>
    </row>
    <row r="43" spans="1:11" ht="15" customHeight="1" thickBot="1">
      <c r="A43" s="60">
        <v>569</v>
      </c>
      <c r="B43" s="28" t="s">
        <v>74</v>
      </c>
      <c r="C43" s="29">
        <v>293</v>
      </c>
      <c r="D43" s="29">
        <v>213</v>
      </c>
      <c r="E43" s="29">
        <v>0</v>
      </c>
      <c r="F43" s="29">
        <v>54</v>
      </c>
      <c r="G43" s="29">
        <v>560</v>
      </c>
      <c r="H43" s="29">
        <v>451</v>
      </c>
      <c r="J43" s="10"/>
      <c r="K43" s="10"/>
    </row>
    <row r="44" spans="1:11" ht="15" customHeight="1" thickBot="1">
      <c r="A44" s="296" t="s">
        <v>75</v>
      </c>
      <c r="B44" s="308"/>
      <c r="C44" s="4">
        <f aca="true" t="shared" si="1" ref="C44:H44">SUM(C40:C43)</f>
        <v>724</v>
      </c>
      <c r="D44" s="4">
        <f t="shared" si="1"/>
        <v>674</v>
      </c>
      <c r="E44" s="4">
        <f t="shared" si="1"/>
        <v>378</v>
      </c>
      <c r="F44" s="4">
        <f t="shared" si="1"/>
        <v>204</v>
      </c>
      <c r="G44" s="4">
        <f t="shared" si="1"/>
        <v>1980</v>
      </c>
      <c r="H44" s="4">
        <f t="shared" si="1"/>
        <v>1549</v>
      </c>
      <c r="J44" s="10"/>
      <c r="K44" s="10"/>
    </row>
    <row r="45" spans="1:11" ht="15" customHeight="1" thickBot="1">
      <c r="A45" s="289" t="s">
        <v>38</v>
      </c>
      <c r="B45" s="289"/>
      <c r="C45" s="61">
        <f aca="true" t="shared" si="2" ref="C45:H45">C39+C44</f>
        <v>17344</v>
      </c>
      <c r="D45" s="61">
        <f t="shared" si="2"/>
        <v>14018</v>
      </c>
      <c r="E45" s="61">
        <f t="shared" si="2"/>
        <v>5270</v>
      </c>
      <c r="F45" s="61">
        <f t="shared" si="2"/>
        <v>14405</v>
      </c>
      <c r="G45" s="61">
        <f t="shared" si="2"/>
        <v>51037</v>
      </c>
      <c r="H45" s="61">
        <f t="shared" si="2"/>
        <v>37277</v>
      </c>
      <c r="J45" s="10"/>
      <c r="K45" s="10"/>
    </row>
    <row r="46" spans="2:11" ht="12.75">
      <c r="B46" s="10"/>
      <c r="C46" s="10"/>
      <c r="J46" s="10"/>
      <c r="K46" s="10"/>
    </row>
    <row r="47" ht="12.75">
      <c r="B47" s="10"/>
    </row>
  </sheetData>
  <mergeCells count="7">
    <mergeCell ref="A2:H2"/>
    <mergeCell ref="A45:B45"/>
    <mergeCell ref="A4:H4"/>
    <mergeCell ref="A5:B5"/>
    <mergeCell ref="A3:H3"/>
    <mergeCell ref="A39:B39"/>
    <mergeCell ref="A44:B44"/>
  </mergeCells>
  <printOptions horizontalCentered="1"/>
  <pageMargins left="0.5" right="0.5" top="0.75" bottom="0.5" header="0.5" footer="0.25"/>
  <pageSetup fitToHeight="1" fitToWidth="1" horizontalDpi="600" verticalDpi="600" orientation="portrait"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7"/>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10.7109375" style="0" customWidth="1"/>
    <col min="4" max="4" width="13.57421875" style="0" customWidth="1"/>
    <col min="5" max="5" width="15.00390625" style="0" customWidth="1"/>
    <col min="6" max="6" width="15.57421875" style="0" customWidth="1"/>
  </cols>
  <sheetData>
    <row r="1" spans="1:6" ht="12.75" customHeight="1">
      <c r="A1" s="166" t="s">
        <v>293</v>
      </c>
      <c r="B1" s="166"/>
      <c r="C1" s="166"/>
      <c r="D1" s="166"/>
      <c r="E1" s="166"/>
      <c r="F1" s="166"/>
    </row>
    <row r="2" spans="1:7" ht="12.75">
      <c r="A2" s="290" t="s">
        <v>178</v>
      </c>
      <c r="B2" s="290"/>
      <c r="C2" s="290"/>
      <c r="D2" s="290"/>
      <c r="E2" s="290"/>
      <c r="F2" s="290"/>
      <c r="G2" s="1"/>
    </row>
    <row r="3" spans="1:7" ht="16.5" customHeight="1">
      <c r="A3" s="291" t="s">
        <v>199</v>
      </c>
      <c r="B3" s="291"/>
      <c r="C3" s="291"/>
      <c r="D3" s="291"/>
      <c r="E3" s="291"/>
      <c r="F3" s="291"/>
      <c r="G3" s="1"/>
    </row>
    <row r="4" spans="1:7" ht="15" customHeight="1">
      <c r="A4" s="292" t="s">
        <v>281</v>
      </c>
      <c r="B4" s="292"/>
      <c r="C4" s="292"/>
      <c r="D4" s="292"/>
      <c r="E4" s="292"/>
      <c r="F4" s="292"/>
      <c r="G4" s="1"/>
    </row>
    <row r="5" spans="1:9" ht="57" customHeight="1" thickBot="1">
      <c r="A5" s="337" t="s">
        <v>127</v>
      </c>
      <c r="B5" s="337"/>
      <c r="C5" s="64" t="s">
        <v>57</v>
      </c>
      <c r="D5" s="66" t="s">
        <v>96</v>
      </c>
      <c r="E5" s="66" t="s">
        <v>201</v>
      </c>
      <c r="F5" s="66" t="s">
        <v>202</v>
      </c>
      <c r="I5" s="156"/>
    </row>
    <row r="6" spans="1:9" ht="13.5" customHeight="1" thickTop="1">
      <c r="A6" s="58">
        <v>820</v>
      </c>
      <c r="B6" s="18" t="s">
        <v>5</v>
      </c>
      <c r="C6" s="126">
        <v>205</v>
      </c>
      <c r="D6" s="25">
        <v>203</v>
      </c>
      <c r="E6" s="25">
        <v>408</v>
      </c>
      <c r="F6" s="18">
        <v>333</v>
      </c>
      <c r="H6" s="10"/>
      <c r="I6" s="10"/>
    </row>
    <row r="7" spans="1:9" ht="13.5" customHeight="1">
      <c r="A7" s="15">
        <v>821</v>
      </c>
      <c r="B7" s="5" t="s">
        <v>6</v>
      </c>
      <c r="C7" s="127">
        <v>12</v>
      </c>
      <c r="D7" s="22">
        <v>0</v>
      </c>
      <c r="E7" s="22">
        <v>12</v>
      </c>
      <c r="F7" s="5">
        <v>12</v>
      </c>
      <c r="H7" s="10"/>
      <c r="I7" s="10"/>
    </row>
    <row r="8" spans="1:9" ht="13.5" customHeight="1">
      <c r="A8" s="15">
        <v>840</v>
      </c>
      <c r="B8" s="5" t="s">
        <v>7</v>
      </c>
      <c r="C8" s="22">
        <v>60</v>
      </c>
      <c r="D8" s="22">
        <v>14</v>
      </c>
      <c r="E8" s="22">
        <v>74</v>
      </c>
      <c r="F8" s="5">
        <v>73</v>
      </c>
      <c r="H8" s="10"/>
      <c r="I8" s="10"/>
    </row>
    <row r="9" spans="1:9" ht="13.5" customHeight="1">
      <c r="A9" s="15">
        <v>822</v>
      </c>
      <c r="B9" s="5" t="s">
        <v>8</v>
      </c>
      <c r="C9" s="22">
        <v>519</v>
      </c>
      <c r="D9" s="22">
        <v>322</v>
      </c>
      <c r="E9" s="22">
        <v>841</v>
      </c>
      <c r="F9" s="5">
        <v>675</v>
      </c>
      <c r="H9" s="10"/>
      <c r="I9" s="10"/>
    </row>
    <row r="10" spans="1:9" ht="13.5" customHeight="1">
      <c r="A10" s="15">
        <v>823</v>
      </c>
      <c r="B10" s="5" t="s">
        <v>9</v>
      </c>
      <c r="C10" s="22">
        <v>327</v>
      </c>
      <c r="D10" s="22">
        <v>461</v>
      </c>
      <c r="E10" s="22">
        <v>788</v>
      </c>
      <c r="F10" s="5">
        <v>669</v>
      </c>
      <c r="H10" s="10"/>
      <c r="I10" s="10"/>
    </row>
    <row r="11" spans="1:9" ht="13.5" customHeight="1">
      <c r="A11" s="15">
        <v>824</v>
      </c>
      <c r="B11" s="5" t="s">
        <v>10</v>
      </c>
      <c r="C11" s="22">
        <v>516</v>
      </c>
      <c r="D11" s="22">
        <v>297</v>
      </c>
      <c r="E11" s="22">
        <v>813</v>
      </c>
      <c r="F11" s="5">
        <v>693</v>
      </c>
      <c r="H11" s="10"/>
      <c r="I11" s="10"/>
    </row>
    <row r="12" spans="1:9" ht="13.5" customHeight="1">
      <c r="A12" s="15">
        <v>835</v>
      </c>
      <c r="B12" s="5" t="s">
        <v>11</v>
      </c>
      <c r="C12" s="22">
        <v>645</v>
      </c>
      <c r="D12" s="22">
        <v>485</v>
      </c>
      <c r="E12" s="22">
        <v>1130</v>
      </c>
      <c r="F12" s="5">
        <v>912</v>
      </c>
      <c r="H12" s="10"/>
      <c r="I12" s="10"/>
    </row>
    <row r="13" spans="1:9" ht="13.5" customHeight="1">
      <c r="A13" s="15">
        <v>827</v>
      </c>
      <c r="B13" s="5" t="s">
        <v>12</v>
      </c>
      <c r="C13" s="22">
        <v>871</v>
      </c>
      <c r="D13" s="22">
        <v>474</v>
      </c>
      <c r="E13" s="22">
        <v>1345</v>
      </c>
      <c r="F13" s="5">
        <v>1104</v>
      </c>
      <c r="H13" s="10"/>
      <c r="I13" s="10"/>
    </row>
    <row r="14" spans="1:9" ht="13.5" customHeight="1">
      <c r="A14" s="15">
        <v>828</v>
      </c>
      <c r="B14" s="5" t="s">
        <v>13</v>
      </c>
      <c r="C14" s="22">
        <v>491</v>
      </c>
      <c r="D14" s="22">
        <v>221</v>
      </c>
      <c r="E14" s="22">
        <v>712</v>
      </c>
      <c r="F14" s="5">
        <v>598</v>
      </c>
      <c r="H14" s="10"/>
      <c r="I14" s="10"/>
    </row>
    <row r="15" spans="1:9" ht="13.5" customHeight="1">
      <c r="A15" s="15">
        <v>829</v>
      </c>
      <c r="B15" s="5" t="s">
        <v>14</v>
      </c>
      <c r="C15" s="22">
        <v>243</v>
      </c>
      <c r="D15" s="22">
        <v>48</v>
      </c>
      <c r="E15" s="22">
        <v>291</v>
      </c>
      <c r="F15" s="5">
        <v>279</v>
      </c>
      <c r="H15" s="10"/>
      <c r="I15" s="10"/>
    </row>
    <row r="16" spans="1:9" ht="13.5" customHeight="1">
      <c r="A16" s="15">
        <v>830</v>
      </c>
      <c r="B16" s="5" t="s">
        <v>15</v>
      </c>
      <c r="C16" s="22">
        <v>536</v>
      </c>
      <c r="D16" s="22">
        <v>418</v>
      </c>
      <c r="E16" s="22">
        <v>954</v>
      </c>
      <c r="F16" s="5">
        <v>806</v>
      </c>
      <c r="H16" s="10"/>
      <c r="I16" s="10"/>
    </row>
    <row r="17" spans="1:9" ht="13.5" customHeight="1">
      <c r="A17" s="15">
        <v>825</v>
      </c>
      <c r="B17" s="5" t="s">
        <v>16</v>
      </c>
      <c r="C17" s="22">
        <v>14</v>
      </c>
      <c r="D17" s="22">
        <v>19</v>
      </c>
      <c r="E17" s="22">
        <v>33</v>
      </c>
      <c r="F17" s="5">
        <v>30</v>
      </c>
      <c r="H17" s="10"/>
      <c r="I17" s="10"/>
    </row>
    <row r="18" spans="1:9" ht="13.5" customHeight="1">
      <c r="A18" s="15">
        <v>847</v>
      </c>
      <c r="B18" s="5" t="s">
        <v>17</v>
      </c>
      <c r="C18" s="22">
        <v>47</v>
      </c>
      <c r="D18" s="22">
        <v>44</v>
      </c>
      <c r="E18" s="22">
        <v>91</v>
      </c>
      <c r="F18" s="5">
        <v>79</v>
      </c>
      <c r="H18" s="10"/>
      <c r="I18" s="10"/>
    </row>
    <row r="19" spans="1:9" ht="13.5" customHeight="1">
      <c r="A19" s="15">
        <v>831</v>
      </c>
      <c r="B19" s="5" t="s">
        <v>18</v>
      </c>
      <c r="C19" s="22">
        <v>521</v>
      </c>
      <c r="D19" s="22">
        <v>221</v>
      </c>
      <c r="E19" s="22">
        <v>742</v>
      </c>
      <c r="F19" s="5">
        <v>627</v>
      </c>
      <c r="H19" s="10"/>
      <c r="I19" s="10"/>
    </row>
    <row r="20" spans="1:9" ht="13.5" customHeight="1">
      <c r="A20" s="15">
        <v>832</v>
      </c>
      <c r="B20" s="5" t="s">
        <v>19</v>
      </c>
      <c r="C20" s="22">
        <v>679</v>
      </c>
      <c r="D20" s="22">
        <v>204</v>
      </c>
      <c r="E20" s="22">
        <v>883</v>
      </c>
      <c r="F20" s="5">
        <v>800</v>
      </c>
      <c r="H20" s="10"/>
      <c r="I20" s="10"/>
    </row>
    <row r="21" spans="1:9" ht="13.5" customHeight="1">
      <c r="A21" s="15">
        <v>833</v>
      </c>
      <c r="B21" s="5" t="s">
        <v>20</v>
      </c>
      <c r="C21" s="22">
        <v>102</v>
      </c>
      <c r="D21" s="22">
        <v>40</v>
      </c>
      <c r="E21" s="22">
        <v>142</v>
      </c>
      <c r="F21" s="5">
        <v>125</v>
      </c>
      <c r="H21" s="10"/>
      <c r="I21" s="10"/>
    </row>
    <row r="22" spans="1:9" ht="13.5" customHeight="1">
      <c r="A22" s="15">
        <v>834</v>
      </c>
      <c r="B22" s="5" t="s">
        <v>21</v>
      </c>
      <c r="C22" s="22">
        <v>230</v>
      </c>
      <c r="D22" s="22">
        <v>131</v>
      </c>
      <c r="E22" s="22">
        <v>361</v>
      </c>
      <c r="F22" s="5">
        <v>309</v>
      </c>
      <c r="H22" s="10"/>
      <c r="I22" s="10"/>
    </row>
    <row r="23" spans="1:9" ht="13.5" customHeight="1">
      <c r="A23" s="15">
        <v>836</v>
      </c>
      <c r="B23" s="5" t="s">
        <v>22</v>
      </c>
      <c r="C23" s="22">
        <v>200</v>
      </c>
      <c r="D23" s="22">
        <v>119</v>
      </c>
      <c r="E23" s="22">
        <v>319</v>
      </c>
      <c r="F23" s="5">
        <v>286</v>
      </c>
      <c r="H23" s="10"/>
      <c r="I23" s="10"/>
    </row>
    <row r="24" spans="1:9" ht="13.5" customHeight="1">
      <c r="A24" s="15">
        <v>837</v>
      </c>
      <c r="B24" s="5" t="s">
        <v>23</v>
      </c>
      <c r="C24" s="22">
        <v>44</v>
      </c>
      <c r="D24" s="22">
        <v>43</v>
      </c>
      <c r="E24" s="22">
        <v>87</v>
      </c>
      <c r="F24" s="5">
        <v>85</v>
      </c>
      <c r="H24" s="10"/>
      <c r="I24" s="10"/>
    </row>
    <row r="25" spans="1:9" ht="13.5" customHeight="1">
      <c r="A25" s="15">
        <v>838</v>
      </c>
      <c r="B25" s="5" t="s">
        <v>24</v>
      </c>
      <c r="C25" s="22">
        <v>150</v>
      </c>
      <c r="D25" s="22">
        <v>107</v>
      </c>
      <c r="E25" s="22">
        <v>257</v>
      </c>
      <c r="F25" s="5">
        <v>228</v>
      </c>
      <c r="H25" s="10"/>
      <c r="I25" s="10"/>
    </row>
    <row r="26" spans="1:9" ht="13.5" customHeight="1">
      <c r="A26" s="15">
        <v>839</v>
      </c>
      <c r="B26" s="5" t="s">
        <v>25</v>
      </c>
      <c r="C26" s="22">
        <v>271</v>
      </c>
      <c r="D26" s="22">
        <v>185</v>
      </c>
      <c r="E26" s="22">
        <v>456</v>
      </c>
      <c r="F26" s="5">
        <v>378</v>
      </c>
      <c r="H26" s="10"/>
      <c r="I26" s="10"/>
    </row>
    <row r="27" spans="1:9" ht="13.5" customHeight="1">
      <c r="A27" s="15">
        <v>849</v>
      </c>
      <c r="B27" s="5" t="s">
        <v>26</v>
      </c>
      <c r="C27" s="22">
        <v>428</v>
      </c>
      <c r="D27" s="22">
        <v>82</v>
      </c>
      <c r="E27" s="22">
        <v>510</v>
      </c>
      <c r="F27" s="5">
        <v>468</v>
      </c>
      <c r="H27" s="10"/>
      <c r="I27" s="10"/>
    </row>
    <row r="28" spans="1:9" ht="13.5" customHeight="1">
      <c r="A28" s="15">
        <v>844</v>
      </c>
      <c r="B28" s="5" t="s">
        <v>27</v>
      </c>
      <c r="C28" s="22">
        <v>115</v>
      </c>
      <c r="D28" s="22">
        <v>79</v>
      </c>
      <c r="E28" s="22">
        <v>194</v>
      </c>
      <c r="F28" s="5">
        <v>171</v>
      </c>
      <c r="H28" s="10"/>
      <c r="I28" s="10"/>
    </row>
    <row r="29" spans="1:9" ht="13.5" customHeight="1">
      <c r="A29" s="15">
        <v>818</v>
      </c>
      <c r="B29" s="5" t="s">
        <v>28</v>
      </c>
      <c r="C29" s="22">
        <v>75</v>
      </c>
      <c r="D29" s="22">
        <v>29</v>
      </c>
      <c r="E29" s="22">
        <v>104</v>
      </c>
      <c r="F29" s="5">
        <v>93</v>
      </c>
      <c r="H29" s="10"/>
      <c r="I29" s="10"/>
    </row>
    <row r="30" spans="1:9" ht="13.5" customHeight="1">
      <c r="A30" s="15">
        <v>817</v>
      </c>
      <c r="B30" s="5" t="s">
        <v>29</v>
      </c>
      <c r="C30" s="22">
        <v>0</v>
      </c>
      <c r="D30" s="22">
        <v>0</v>
      </c>
      <c r="E30" s="22">
        <v>0</v>
      </c>
      <c r="F30" s="5">
        <v>0</v>
      </c>
      <c r="H30" s="10"/>
      <c r="I30" s="10"/>
    </row>
    <row r="31" spans="1:9" ht="13.5" customHeight="1">
      <c r="A31" s="15">
        <v>841</v>
      </c>
      <c r="B31" s="5" t="s">
        <v>30</v>
      </c>
      <c r="C31" s="22">
        <v>469</v>
      </c>
      <c r="D31" s="22">
        <v>554</v>
      </c>
      <c r="E31" s="22">
        <v>1023</v>
      </c>
      <c r="F31" s="5">
        <v>836</v>
      </c>
      <c r="H31" s="10"/>
      <c r="I31" s="10"/>
    </row>
    <row r="32" spans="1:9" ht="13.5" customHeight="1">
      <c r="A32" s="15">
        <v>842</v>
      </c>
      <c r="B32" s="5" t="s">
        <v>31</v>
      </c>
      <c r="C32" s="22">
        <v>67</v>
      </c>
      <c r="D32" s="22">
        <v>75</v>
      </c>
      <c r="E32" s="22">
        <v>142</v>
      </c>
      <c r="F32" s="5">
        <v>115</v>
      </c>
      <c r="H32" s="10"/>
      <c r="I32" s="10"/>
    </row>
    <row r="33" spans="1:9" ht="13.5" customHeight="1">
      <c r="A33" s="15">
        <v>843</v>
      </c>
      <c r="B33" s="5" t="s">
        <v>32</v>
      </c>
      <c r="C33" s="22">
        <v>40</v>
      </c>
      <c r="D33" s="22">
        <v>58</v>
      </c>
      <c r="E33" s="22">
        <v>98</v>
      </c>
      <c r="F33" s="5">
        <v>73</v>
      </c>
      <c r="H33" s="10"/>
      <c r="I33" s="10"/>
    </row>
    <row r="34" spans="1:9" ht="13.5" customHeight="1">
      <c r="A34" s="15">
        <v>846</v>
      </c>
      <c r="B34" s="5" t="s">
        <v>33</v>
      </c>
      <c r="C34" s="22">
        <v>119</v>
      </c>
      <c r="D34" s="22">
        <v>36</v>
      </c>
      <c r="E34" s="22">
        <v>155</v>
      </c>
      <c r="F34" s="5">
        <v>140</v>
      </c>
      <c r="H34" s="10"/>
      <c r="I34" s="10"/>
    </row>
    <row r="35" spans="1:9" ht="13.5" customHeight="1">
      <c r="A35" s="15">
        <v>845</v>
      </c>
      <c r="B35" s="5" t="s">
        <v>34</v>
      </c>
      <c r="C35" s="22">
        <v>18</v>
      </c>
      <c r="D35" s="22">
        <v>27</v>
      </c>
      <c r="E35" s="22">
        <v>45</v>
      </c>
      <c r="F35" s="5">
        <v>40</v>
      </c>
      <c r="H35" s="10"/>
      <c r="I35" s="10"/>
    </row>
    <row r="36" spans="1:9" ht="13.5" customHeight="1">
      <c r="A36" s="15">
        <v>848</v>
      </c>
      <c r="B36" s="5" t="s">
        <v>35</v>
      </c>
      <c r="C36" s="22">
        <v>98</v>
      </c>
      <c r="D36" s="22">
        <v>110</v>
      </c>
      <c r="E36" s="22">
        <v>208</v>
      </c>
      <c r="F36" s="5">
        <v>179</v>
      </c>
      <c r="H36" s="10"/>
      <c r="I36" s="10"/>
    </row>
    <row r="37" spans="1:9" ht="13.5" customHeight="1">
      <c r="A37" s="15">
        <v>826</v>
      </c>
      <c r="B37" s="5" t="s">
        <v>36</v>
      </c>
      <c r="C37" s="22">
        <v>435</v>
      </c>
      <c r="D37" s="22">
        <v>351</v>
      </c>
      <c r="E37" s="22">
        <v>786</v>
      </c>
      <c r="F37" s="5">
        <v>663</v>
      </c>
      <c r="H37" s="10"/>
      <c r="I37" s="10"/>
    </row>
    <row r="38" spans="1:9" ht="13.5" customHeight="1" thickBot="1">
      <c r="A38" s="60">
        <v>819</v>
      </c>
      <c r="B38" s="28" t="s">
        <v>37</v>
      </c>
      <c r="C38" s="29">
        <v>156</v>
      </c>
      <c r="D38" s="29">
        <v>146</v>
      </c>
      <c r="E38" s="29">
        <v>302</v>
      </c>
      <c r="F38" s="28">
        <v>264</v>
      </c>
      <c r="H38" s="10"/>
      <c r="I38" s="10"/>
    </row>
    <row r="39" spans="1:9" ht="13.5" customHeight="1" thickBot="1">
      <c r="A39" s="296" t="s">
        <v>70</v>
      </c>
      <c r="B39" s="308"/>
      <c r="C39" s="4">
        <f>SUM(C6:C38)</f>
        <v>8703</v>
      </c>
      <c r="D39" s="4">
        <f>SUM(D6:D38)</f>
        <v>5603</v>
      </c>
      <c r="E39" s="4">
        <f>SUM(E6:E38)</f>
        <v>14306</v>
      </c>
      <c r="F39" s="4">
        <f>SUM(F6:F38)</f>
        <v>12143</v>
      </c>
      <c r="H39" s="10"/>
      <c r="I39" s="10"/>
    </row>
    <row r="40" spans="1:9" ht="13.5" customHeight="1">
      <c r="A40" s="58">
        <v>562</v>
      </c>
      <c r="B40" s="18" t="s">
        <v>71</v>
      </c>
      <c r="C40" s="25">
        <v>419</v>
      </c>
      <c r="D40" s="25">
        <v>504</v>
      </c>
      <c r="E40" s="25">
        <v>923</v>
      </c>
      <c r="F40" s="25">
        <v>718</v>
      </c>
      <c r="H40" s="10"/>
      <c r="I40" s="10"/>
    </row>
    <row r="41" spans="1:9" ht="13.5" customHeight="1">
      <c r="A41" s="15">
        <v>528</v>
      </c>
      <c r="B41" s="5" t="s">
        <v>72</v>
      </c>
      <c r="C41" s="22">
        <v>17</v>
      </c>
      <c r="D41" s="22">
        <v>18</v>
      </c>
      <c r="E41" s="22">
        <v>35</v>
      </c>
      <c r="F41" s="22">
        <v>34</v>
      </c>
      <c r="H41" s="10"/>
      <c r="I41" s="10"/>
    </row>
    <row r="42" spans="1:9" ht="13.5" customHeight="1">
      <c r="A42" s="15">
        <v>563</v>
      </c>
      <c r="B42" s="5" t="s">
        <v>73</v>
      </c>
      <c r="C42" s="22">
        <v>104</v>
      </c>
      <c r="D42" s="22">
        <v>0</v>
      </c>
      <c r="E42" s="22">
        <v>104</v>
      </c>
      <c r="F42" s="22">
        <v>104</v>
      </c>
      <c r="H42" s="10"/>
      <c r="I42" s="10"/>
    </row>
    <row r="43" spans="1:9" ht="13.5" customHeight="1" thickBot="1">
      <c r="A43" s="60">
        <v>569</v>
      </c>
      <c r="B43" s="28" t="s">
        <v>74</v>
      </c>
      <c r="C43" s="29">
        <v>326</v>
      </c>
      <c r="D43" s="29">
        <v>208</v>
      </c>
      <c r="E43" s="29">
        <v>534</v>
      </c>
      <c r="F43" s="29">
        <v>411</v>
      </c>
      <c r="H43" s="10"/>
      <c r="I43" s="10"/>
    </row>
    <row r="44" spans="1:9" ht="13.5" customHeight="1" thickBot="1">
      <c r="A44" s="296" t="s">
        <v>75</v>
      </c>
      <c r="B44" s="308"/>
      <c r="C44" s="4">
        <f>SUM(C40:C43)</f>
        <v>866</v>
      </c>
      <c r="D44" s="4">
        <f>SUM(D40:D43)</f>
        <v>730</v>
      </c>
      <c r="E44" s="4">
        <f>SUM(E40:E43)</f>
        <v>1596</v>
      </c>
      <c r="F44" s="4">
        <f>SUM(F40:F43)</f>
        <v>1267</v>
      </c>
      <c r="H44" s="10"/>
      <c r="I44" s="10"/>
    </row>
    <row r="45" spans="1:9" ht="13.5" customHeight="1">
      <c r="A45" s="365" t="s">
        <v>38</v>
      </c>
      <c r="B45" s="365"/>
      <c r="C45" s="149">
        <f>C39+C44</f>
        <v>9569</v>
      </c>
      <c r="D45" s="149">
        <f>D39+D44</f>
        <v>6333</v>
      </c>
      <c r="E45" s="149">
        <f>E39+E44</f>
        <v>15902</v>
      </c>
      <c r="F45" s="149">
        <f>F39+F44</f>
        <v>13410</v>
      </c>
      <c r="H45" s="10"/>
      <c r="I45" s="10"/>
    </row>
    <row r="46" spans="2:9" ht="12.75">
      <c r="B46" s="10"/>
      <c r="C46" s="10"/>
      <c r="H46" s="10"/>
      <c r="I46" s="10"/>
    </row>
    <row r="47" ht="12.75">
      <c r="B47" s="10"/>
    </row>
  </sheetData>
  <mergeCells count="7">
    <mergeCell ref="A2:F2"/>
    <mergeCell ref="A3:F3"/>
    <mergeCell ref="A4:F4"/>
    <mergeCell ref="A45:B45"/>
    <mergeCell ref="A5:B5"/>
    <mergeCell ref="A39:B39"/>
    <mergeCell ref="A44:B44"/>
  </mergeCells>
  <printOptions horizontalCentered="1"/>
  <pageMargins left="0.5" right="0.5" top="0.75" bottom="0.5" header="0.5" footer="0.25"/>
  <pageSetup fitToHeight="1" fitToWidth="1" horizontalDpi="600" verticalDpi="600" orientation="portrait" r:id="rId1"/>
  <headerFooter alignWithMargins="0">
    <oddFooter>&amp;LPage 11&amp;R&amp;F/&amp;A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1" sqref="A1"/>
    </sheetView>
  </sheetViews>
  <sheetFormatPr defaultColWidth="12.57421875" defaultRowHeight="12.75"/>
  <cols>
    <col min="1" max="1" width="4.140625" style="12" customWidth="1"/>
    <col min="2" max="2" width="16.421875" style="12" customWidth="1"/>
    <col min="3" max="3" width="6.57421875" style="12" customWidth="1"/>
    <col min="4" max="4" width="5.8515625" style="12" customWidth="1"/>
    <col min="5" max="5" width="8.7109375" style="12" customWidth="1"/>
    <col min="6" max="6" width="10.7109375" style="12" bestFit="1" customWidth="1"/>
    <col min="7" max="7" width="7.57421875" style="12" customWidth="1"/>
    <col min="8" max="8" width="5.8515625" style="12" customWidth="1"/>
    <col min="9" max="9" width="8.57421875" style="12" bestFit="1" customWidth="1"/>
    <col min="10" max="10" width="7.7109375" style="12" bestFit="1" customWidth="1"/>
    <col min="11" max="11" width="15.57421875" style="12" customWidth="1"/>
    <col min="12" max="16384" width="14.7109375" style="12" customWidth="1"/>
  </cols>
  <sheetData>
    <row r="1" spans="1:10" ht="12.75" customHeight="1">
      <c r="A1" s="167" t="s">
        <v>294</v>
      </c>
      <c r="B1" s="167"/>
      <c r="C1" s="167"/>
      <c r="D1" s="167"/>
      <c r="E1" s="167"/>
      <c r="F1" s="167"/>
      <c r="G1" s="167"/>
      <c r="H1" s="167"/>
      <c r="I1" s="167"/>
      <c r="J1" s="167"/>
    </row>
    <row r="2" spans="1:11" ht="17.25" customHeight="1">
      <c r="A2" s="368" t="s">
        <v>178</v>
      </c>
      <c r="B2" s="368"/>
      <c r="C2" s="368"/>
      <c r="D2" s="368"/>
      <c r="E2" s="368"/>
      <c r="F2" s="368"/>
      <c r="G2" s="368"/>
      <c r="H2" s="368"/>
      <c r="I2" s="368"/>
      <c r="J2" s="368"/>
      <c r="K2" s="369"/>
    </row>
    <row r="3" spans="1:11" ht="16.5" customHeight="1">
      <c r="A3" s="370" t="s">
        <v>118</v>
      </c>
      <c r="B3" s="370"/>
      <c r="C3" s="370"/>
      <c r="D3" s="370"/>
      <c r="E3" s="370"/>
      <c r="F3" s="370"/>
      <c r="G3" s="370"/>
      <c r="H3" s="370"/>
      <c r="I3" s="370"/>
      <c r="J3" s="370"/>
      <c r="K3" s="369"/>
    </row>
    <row r="4" spans="1:11" ht="15" customHeight="1">
      <c r="A4" s="371" t="s">
        <v>281</v>
      </c>
      <c r="B4" s="371"/>
      <c r="C4" s="371"/>
      <c r="D4" s="371"/>
      <c r="E4" s="371"/>
      <c r="F4" s="371"/>
      <c r="G4" s="371"/>
      <c r="H4" s="371"/>
      <c r="I4" s="371"/>
      <c r="J4" s="371"/>
      <c r="K4" s="372"/>
    </row>
    <row r="5" spans="1:11" ht="59.25" customHeight="1" thickBot="1">
      <c r="A5" s="319" t="s">
        <v>127</v>
      </c>
      <c r="B5" s="319"/>
      <c r="C5" s="69" t="s">
        <v>60</v>
      </c>
      <c r="D5" s="69" t="s">
        <v>77</v>
      </c>
      <c r="E5" s="70" t="s">
        <v>139</v>
      </c>
      <c r="F5" s="70" t="s">
        <v>261</v>
      </c>
      <c r="G5" s="71" t="s">
        <v>61</v>
      </c>
      <c r="H5" s="69" t="s">
        <v>62</v>
      </c>
      <c r="I5" s="70" t="s">
        <v>259</v>
      </c>
      <c r="J5" s="70" t="s">
        <v>260</v>
      </c>
      <c r="K5" s="66" t="s">
        <v>258</v>
      </c>
    </row>
    <row r="6" spans="1:13" ht="13.5" customHeight="1" thickTop="1">
      <c r="A6" s="68">
        <v>820</v>
      </c>
      <c r="B6" s="68" t="s">
        <v>5</v>
      </c>
      <c r="C6" s="51">
        <v>1729</v>
      </c>
      <c r="D6" s="51">
        <v>12</v>
      </c>
      <c r="E6" s="51">
        <v>116</v>
      </c>
      <c r="F6" s="51">
        <v>2</v>
      </c>
      <c r="G6" s="51">
        <v>2519</v>
      </c>
      <c r="H6" s="51">
        <v>0</v>
      </c>
      <c r="I6" s="51">
        <v>3</v>
      </c>
      <c r="J6" s="51">
        <v>0</v>
      </c>
      <c r="K6" s="26">
        <v>2825</v>
      </c>
      <c r="L6" s="158"/>
      <c r="M6" s="158"/>
    </row>
    <row r="7" spans="1:13" ht="13.5" customHeight="1">
      <c r="A7" s="67">
        <v>821</v>
      </c>
      <c r="B7" s="67" t="s">
        <v>6</v>
      </c>
      <c r="C7" s="49">
        <v>320</v>
      </c>
      <c r="D7" s="49">
        <v>14</v>
      </c>
      <c r="E7" s="49">
        <v>1</v>
      </c>
      <c r="F7" s="49">
        <v>2</v>
      </c>
      <c r="G7" s="50">
        <v>744</v>
      </c>
      <c r="H7" s="49">
        <v>0</v>
      </c>
      <c r="I7" s="49">
        <v>5</v>
      </c>
      <c r="J7" s="49">
        <v>0</v>
      </c>
      <c r="K7" s="6">
        <v>757</v>
      </c>
      <c r="L7" s="158"/>
      <c r="M7" s="158"/>
    </row>
    <row r="8" spans="1:13" ht="13.5" customHeight="1">
      <c r="A8" s="67">
        <v>840</v>
      </c>
      <c r="B8" s="67" t="s">
        <v>7</v>
      </c>
      <c r="C8" s="49">
        <v>349</v>
      </c>
      <c r="D8" s="49">
        <v>0</v>
      </c>
      <c r="E8" s="49">
        <v>19</v>
      </c>
      <c r="F8" s="49">
        <v>0</v>
      </c>
      <c r="G8" s="49">
        <v>1044</v>
      </c>
      <c r="H8" s="49">
        <v>0</v>
      </c>
      <c r="I8" s="49">
        <v>0</v>
      </c>
      <c r="J8" s="49">
        <v>0</v>
      </c>
      <c r="K8" s="6">
        <v>1066</v>
      </c>
      <c r="L8" s="158"/>
      <c r="M8" s="158"/>
    </row>
    <row r="9" spans="1:13" ht="13.5" customHeight="1">
      <c r="A9" s="67">
        <v>822</v>
      </c>
      <c r="B9" s="67" t="s">
        <v>8</v>
      </c>
      <c r="C9" s="49">
        <v>1386</v>
      </c>
      <c r="D9" s="49">
        <v>96</v>
      </c>
      <c r="E9" s="49">
        <v>96</v>
      </c>
      <c r="F9" s="49">
        <v>0</v>
      </c>
      <c r="G9" s="49">
        <v>2565</v>
      </c>
      <c r="H9" s="49">
        <v>0</v>
      </c>
      <c r="I9" s="49">
        <v>41</v>
      </c>
      <c r="J9" s="49">
        <v>0</v>
      </c>
      <c r="K9" s="6">
        <v>2972</v>
      </c>
      <c r="L9" s="158"/>
      <c r="M9" s="158"/>
    </row>
    <row r="10" spans="1:13" ht="13.5" customHeight="1">
      <c r="A10" s="67">
        <v>823</v>
      </c>
      <c r="B10" s="67" t="s">
        <v>9</v>
      </c>
      <c r="C10" s="49">
        <v>1472</v>
      </c>
      <c r="D10" s="49">
        <v>0</v>
      </c>
      <c r="E10" s="49">
        <v>83</v>
      </c>
      <c r="F10" s="49">
        <v>1</v>
      </c>
      <c r="G10" s="49">
        <v>2810</v>
      </c>
      <c r="H10" s="49">
        <v>0</v>
      </c>
      <c r="I10" s="49">
        <v>0</v>
      </c>
      <c r="J10" s="49">
        <v>0</v>
      </c>
      <c r="K10" s="6">
        <v>3104</v>
      </c>
      <c r="L10" s="158"/>
      <c r="M10" s="158"/>
    </row>
    <row r="11" spans="1:13" ht="13.5" customHeight="1">
      <c r="A11" s="67">
        <v>824</v>
      </c>
      <c r="B11" s="67" t="s">
        <v>10</v>
      </c>
      <c r="C11" s="49">
        <v>2123</v>
      </c>
      <c r="D11" s="49">
        <v>126</v>
      </c>
      <c r="E11" s="49">
        <v>251</v>
      </c>
      <c r="F11" s="49">
        <v>45</v>
      </c>
      <c r="G11" s="49">
        <v>3000</v>
      </c>
      <c r="H11" s="49">
        <v>0</v>
      </c>
      <c r="I11" s="49">
        <v>37</v>
      </c>
      <c r="J11" s="49">
        <v>0</v>
      </c>
      <c r="K11" s="6">
        <v>3758</v>
      </c>
      <c r="L11" s="158"/>
      <c r="M11" s="158"/>
    </row>
    <row r="12" spans="1:13" ht="13.5" customHeight="1">
      <c r="A12" s="67">
        <v>835</v>
      </c>
      <c r="B12" s="67" t="s">
        <v>11</v>
      </c>
      <c r="C12" s="49">
        <v>2834</v>
      </c>
      <c r="D12" s="49">
        <v>68</v>
      </c>
      <c r="E12" s="49">
        <v>185</v>
      </c>
      <c r="F12" s="49">
        <v>17</v>
      </c>
      <c r="G12" s="49">
        <v>3760</v>
      </c>
      <c r="H12" s="49">
        <v>0</v>
      </c>
      <c r="I12" s="49">
        <v>11</v>
      </c>
      <c r="J12" s="49">
        <v>16</v>
      </c>
      <c r="K12" s="6">
        <v>4944</v>
      </c>
      <c r="L12" s="158"/>
      <c r="M12" s="158"/>
    </row>
    <row r="13" spans="1:13" ht="13.5" customHeight="1">
      <c r="A13" s="67">
        <v>827</v>
      </c>
      <c r="B13" s="67" t="s">
        <v>12</v>
      </c>
      <c r="C13" s="49">
        <v>1583</v>
      </c>
      <c r="D13" s="49">
        <v>2</v>
      </c>
      <c r="E13" s="49">
        <v>175</v>
      </c>
      <c r="F13" s="49">
        <v>17</v>
      </c>
      <c r="G13" s="49">
        <v>2584</v>
      </c>
      <c r="H13" s="49">
        <v>0</v>
      </c>
      <c r="I13" s="49">
        <v>26</v>
      </c>
      <c r="J13" s="49">
        <v>0</v>
      </c>
      <c r="K13" s="6">
        <v>3334</v>
      </c>
      <c r="L13" s="158"/>
      <c r="M13" s="158"/>
    </row>
    <row r="14" spans="1:13" ht="13.5" customHeight="1">
      <c r="A14" s="67">
        <v>828</v>
      </c>
      <c r="B14" s="67" t="s">
        <v>13</v>
      </c>
      <c r="C14" s="49">
        <v>1470</v>
      </c>
      <c r="D14" s="49">
        <v>7</v>
      </c>
      <c r="E14" s="49">
        <v>282</v>
      </c>
      <c r="F14" s="49">
        <v>39</v>
      </c>
      <c r="G14" s="49">
        <v>2376</v>
      </c>
      <c r="H14" s="49">
        <v>0</v>
      </c>
      <c r="I14" s="49">
        <v>22</v>
      </c>
      <c r="J14" s="49">
        <v>189</v>
      </c>
      <c r="K14" s="6">
        <v>3178</v>
      </c>
      <c r="L14" s="158"/>
      <c r="M14" s="158"/>
    </row>
    <row r="15" spans="1:13" ht="13.5" customHeight="1">
      <c r="A15" s="67">
        <v>829</v>
      </c>
      <c r="B15" s="67" t="s">
        <v>14</v>
      </c>
      <c r="C15" s="49">
        <v>998</v>
      </c>
      <c r="D15" s="49">
        <v>55</v>
      </c>
      <c r="E15" s="49">
        <v>64</v>
      </c>
      <c r="F15" s="49">
        <v>20</v>
      </c>
      <c r="G15" s="49">
        <v>2358</v>
      </c>
      <c r="H15" s="49">
        <v>0</v>
      </c>
      <c r="I15" s="49">
        <v>4</v>
      </c>
      <c r="J15" s="49">
        <v>0</v>
      </c>
      <c r="K15" s="6">
        <v>2469</v>
      </c>
      <c r="L15" s="158"/>
      <c r="M15" s="158"/>
    </row>
    <row r="16" spans="1:13" ht="13.5" customHeight="1">
      <c r="A16" s="67">
        <v>830</v>
      </c>
      <c r="B16" s="67" t="s">
        <v>15</v>
      </c>
      <c r="C16" s="49">
        <v>1589</v>
      </c>
      <c r="D16" s="49">
        <v>4</v>
      </c>
      <c r="E16" s="49">
        <v>120</v>
      </c>
      <c r="F16" s="49">
        <v>18</v>
      </c>
      <c r="G16" s="49">
        <v>2899</v>
      </c>
      <c r="H16" s="49">
        <v>0</v>
      </c>
      <c r="I16" s="49">
        <v>24</v>
      </c>
      <c r="J16" s="49">
        <v>0</v>
      </c>
      <c r="K16" s="6">
        <v>3295</v>
      </c>
      <c r="L16" s="158"/>
      <c r="M16" s="158"/>
    </row>
    <row r="17" spans="1:13" ht="13.5" customHeight="1">
      <c r="A17" s="67">
        <v>825</v>
      </c>
      <c r="B17" s="67" t="s">
        <v>16</v>
      </c>
      <c r="C17" s="49">
        <v>602</v>
      </c>
      <c r="D17" s="49">
        <v>0</v>
      </c>
      <c r="E17" s="49">
        <v>0</v>
      </c>
      <c r="F17" s="49">
        <v>0</v>
      </c>
      <c r="G17" s="49">
        <v>1401</v>
      </c>
      <c r="H17" s="49">
        <v>0</v>
      </c>
      <c r="I17" s="49">
        <v>0</v>
      </c>
      <c r="J17" s="49">
        <v>0</v>
      </c>
      <c r="K17" s="6">
        <v>1429</v>
      </c>
      <c r="L17" s="158"/>
      <c r="M17" s="158"/>
    </row>
    <row r="18" spans="1:13" ht="13.5" customHeight="1">
      <c r="A18" s="67">
        <v>847</v>
      </c>
      <c r="B18" s="67" t="s">
        <v>17</v>
      </c>
      <c r="C18" s="49">
        <v>471</v>
      </c>
      <c r="D18" s="49">
        <v>16</v>
      </c>
      <c r="E18" s="49">
        <v>1</v>
      </c>
      <c r="F18" s="49">
        <v>1</v>
      </c>
      <c r="G18" s="49">
        <v>818</v>
      </c>
      <c r="H18" s="49">
        <v>0</v>
      </c>
      <c r="I18" s="49">
        <v>16</v>
      </c>
      <c r="J18" s="49">
        <v>11</v>
      </c>
      <c r="K18" s="6">
        <v>897</v>
      </c>
      <c r="L18" s="158"/>
      <c r="M18" s="158"/>
    </row>
    <row r="19" spans="1:13" ht="13.5" customHeight="1">
      <c r="A19" s="67">
        <v>831</v>
      </c>
      <c r="B19" s="67" t="s">
        <v>18</v>
      </c>
      <c r="C19" s="49">
        <v>1299</v>
      </c>
      <c r="D19" s="49">
        <v>13</v>
      </c>
      <c r="E19" s="49">
        <v>117</v>
      </c>
      <c r="F19" s="49">
        <v>3</v>
      </c>
      <c r="G19" s="49">
        <v>3179</v>
      </c>
      <c r="H19" s="49">
        <v>0</v>
      </c>
      <c r="I19" s="49">
        <v>28</v>
      </c>
      <c r="J19" s="49">
        <v>35</v>
      </c>
      <c r="K19" s="6">
        <v>3476</v>
      </c>
      <c r="L19" s="158"/>
      <c r="M19" s="158"/>
    </row>
    <row r="20" spans="1:13" ht="13.5" customHeight="1">
      <c r="A20" s="67">
        <v>832</v>
      </c>
      <c r="B20" s="67" t="s">
        <v>19</v>
      </c>
      <c r="C20" s="49">
        <v>1368</v>
      </c>
      <c r="D20" s="49">
        <v>122</v>
      </c>
      <c r="E20" s="49">
        <v>18</v>
      </c>
      <c r="F20" s="49">
        <v>12</v>
      </c>
      <c r="G20" s="49">
        <v>1974</v>
      </c>
      <c r="H20" s="49">
        <v>0</v>
      </c>
      <c r="I20" s="49">
        <v>25</v>
      </c>
      <c r="J20" s="49">
        <v>0</v>
      </c>
      <c r="K20" s="6">
        <v>2606</v>
      </c>
      <c r="L20" s="158"/>
      <c r="M20" s="158"/>
    </row>
    <row r="21" spans="1:13" ht="13.5" customHeight="1">
      <c r="A21" s="67">
        <v>833</v>
      </c>
      <c r="B21" s="67" t="s">
        <v>20</v>
      </c>
      <c r="C21" s="49">
        <v>513</v>
      </c>
      <c r="D21" s="49">
        <v>12</v>
      </c>
      <c r="E21" s="49">
        <v>39</v>
      </c>
      <c r="F21" s="49">
        <v>5</v>
      </c>
      <c r="G21" s="49">
        <v>1233</v>
      </c>
      <c r="H21" s="49">
        <v>0</v>
      </c>
      <c r="I21" s="49">
        <v>9</v>
      </c>
      <c r="J21" s="49">
        <v>34</v>
      </c>
      <c r="K21" s="6">
        <v>1335</v>
      </c>
      <c r="L21" s="158"/>
      <c r="M21" s="158"/>
    </row>
    <row r="22" spans="1:13" ht="13.5" customHeight="1">
      <c r="A22" s="67">
        <v>834</v>
      </c>
      <c r="B22" s="67" t="s">
        <v>21</v>
      </c>
      <c r="C22" s="49">
        <v>571</v>
      </c>
      <c r="D22" s="49">
        <v>27</v>
      </c>
      <c r="E22" s="49">
        <v>69</v>
      </c>
      <c r="F22" s="49">
        <v>11</v>
      </c>
      <c r="G22" s="49">
        <v>2679</v>
      </c>
      <c r="H22" s="49">
        <v>0</v>
      </c>
      <c r="I22" s="49">
        <v>0</v>
      </c>
      <c r="J22" s="49">
        <v>0</v>
      </c>
      <c r="K22" s="6">
        <v>2791</v>
      </c>
      <c r="L22" s="158"/>
      <c r="M22" s="158"/>
    </row>
    <row r="23" spans="1:13" ht="13.5" customHeight="1">
      <c r="A23" s="67">
        <v>836</v>
      </c>
      <c r="B23" s="67" t="s">
        <v>22</v>
      </c>
      <c r="C23" s="49">
        <v>573</v>
      </c>
      <c r="D23" s="49">
        <v>23</v>
      </c>
      <c r="E23" s="49">
        <v>115</v>
      </c>
      <c r="F23" s="49">
        <v>9</v>
      </c>
      <c r="G23" s="49">
        <v>1983</v>
      </c>
      <c r="H23" s="49">
        <v>0</v>
      </c>
      <c r="I23" s="49">
        <v>5</v>
      </c>
      <c r="J23" s="49">
        <v>0</v>
      </c>
      <c r="K23" s="6">
        <v>2102</v>
      </c>
      <c r="L23" s="158"/>
      <c r="M23" s="158"/>
    </row>
    <row r="24" spans="1:13" ht="13.5" customHeight="1">
      <c r="A24" s="67">
        <v>837</v>
      </c>
      <c r="B24" s="67" t="s">
        <v>23</v>
      </c>
      <c r="C24" s="49">
        <v>1016</v>
      </c>
      <c r="D24" s="49">
        <v>41</v>
      </c>
      <c r="E24" s="49">
        <v>1</v>
      </c>
      <c r="F24" s="49">
        <v>0</v>
      </c>
      <c r="G24" s="49">
        <v>2095</v>
      </c>
      <c r="H24" s="49">
        <v>0</v>
      </c>
      <c r="I24" s="49">
        <v>22</v>
      </c>
      <c r="J24" s="49">
        <v>0</v>
      </c>
      <c r="K24" s="6">
        <v>2167</v>
      </c>
      <c r="L24" s="158"/>
      <c r="M24" s="158"/>
    </row>
    <row r="25" spans="1:13" ht="13.5" customHeight="1">
      <c r="A25" s="67">
        <v>838</v>
      </c>
      <c r="B25" s="67" t="s">
        <v>24</v>
      </c>
      <c r="C25" s="49">
        <v>852</v>
      </c>
      <c r="D25" s="49">
        <v>63</v>
      </c>
      <c r="E25" s="49">
        <v>40</v>
      </c>
      <c r="F25" s="49">
        <v>40</v>
      </c>
      <c r="G25" s="49">
        <v>1655</v>
      </c>
      <c r="H25" s="49">
        <v>0</v>
      </c>
      <c r="I25" s="49">
        <v>56</v>
      </c>
      <c r="J25" s="49">
        <v>0</v>
      </c>
      <c r="K25" s="6">
        <v>1869</v>
      </c>
      <c r="L25" s="158"/>
      <c r="M25" s="158"/>
    </row>
    <row r="26" spans="1:13" ht="13.5" customHeight="1">
      <c r="A26" s="67">
        <v>839</v>
      </c>
      <c r="B26" s="67" t="s">
        <v>25</v>
      </c>
      <c r="C26" s="49">
        <v>704</v>
      </c>
      <c r="D26" s="49">
        <v>18</v>
      </c>
      <c r="E26" s="49">
        <v>31</v>
      </c>
      <c r="F26" s="49">
        <v>3</v>
      </c>
      <c r="G26" s="49">
        <v>1977</v>
      </c>
      <c r="H26" s="49">
        <v>0</v>
      </c>
      <c r="I26" s="49">
        <v>0</v>
      </c>
      <c r="J26" s="49">
        <v>1</v>
      </c>
      <c r="K26" s="6">
        <v>2038</v>
      </c>
      <c r="L26" s="158"/>
      <c r="M26" s="158"/>
    </row>
    <row r="27" spans="1:13" ht="13.5" customHeight="1">
      <c r="A27" s="67">
        <v>849</v>
      </c>
      <c r="B27" s="67" t="s">
        <v>26</v>
      </c>
      <c r="C27" s="49">
        <v>1019</v>
      </c>
      <c r="D27" s="49">
        <v>11</v>
      </c>
      <c r="E27" s="49">
        <v>31</v>
      </c>
      <c r="F27" s="49">
        <v>4</v>
      </c>
      <c r="G27" s="49">
        <v>1662</v>
      </c>
      <c r="H27" s="49">
        <v>0</v>
      </c>
      <c r="I27" s="49">
        <v>10</v>
      </c>
      <c r="J27" s="49">
        <v>0</v>
      </c>
      <c r="K27" s="6">
        <v>1851</v>
      </c>
      <c r="L27" s="158"/>
      <c r="M27" s="158"/>
    </row>
    <row r="28" spans="1:13" ht="13.5" customHeight="1">
      <c r="A28" s="67">
        <v>844</v>
      </c>
      <c r="B28" s="67" t="s">
        <v>27</v>
      </c>
      <c r="C28" s="49">
        <v>799</v>
      </c>
      <c r="D28" s="49">
        <v>15</v>
      </c>
      <c r="E28" s="49">
        <v>57</v>
      </c>
      <c r="F28" s="49">
        <v>16</v>
      </c>
      <c r="G28" s="49">
        <v>1424</v>
      </c>
      <c r="H28" s="49">
        <v>0</v>
      </c>
      <c r="I28" s="49">
        <v>18</v>
      </c>
      <c r="J28" s="49">
        <v>27</v>
      </c>
      <c r="K28" s="6">
        <v>1595</v>
      </c>
      <c r="L28" s="158"/>
      <c r="M28" s="158"/>
    </row>
    <row r="29" spans="1:13" ht="13.5" customHeight="1">
      <c r="A29" s="67">
        <v>818</v>
      </c>
      <c r="B29" s="67" t="s">
        <v>28</v>
      </c>
      <c r="C29" s="49">
        <v>705</v>
      </c>
      <c r="D29" s="49">
        <v>33</v>
      </c>
      <c r="E29" s="49">
        <v>0</v>
      </c>
      <c r="F29" s="49">
        <v>2</v>
      </c>
      <c r="G29" s="49">
        <v>1406</v>
      </c>
      <c r="H29" s="49">
        <v>0</v>
      </c>
      <c r="I29" s="49">
        <v>54</v>
      </c>
      <c r="J29" s="49">
        <v>0</v>
      </c>
      <c r="K29" s="6">
        <v>1508</v>
      </c>
      <c r="L29" s="158"/>
      <c r="M29" s="158"/>
    </row>
    <row r="30" spans="1:13" ht="13.5" customHeight="1">
      <c r="A30" s="67">
        <v>817</v>
      </c>
      <c r="B30" s="67" t="s">
        <v>29</v>
      </c>
      <c r="C30" s="49">
        <v>301</v>
      </c>
      <c r="D30" s="49">
        <v>32</v>
      </c>
      <c r="E30" s="49">
        <v>0</v>
      </c>
      <c r="F30" s="49">
        <v>3</v>
      </c>
      <c r="G30" s="49">
        <v>813</v>
      </c>
      <c r="H30" s="49">
        <v>0</v>
      </c>
      <c r="I30" s="49">
        <v>1</v>
      </c>
      <c r="J30" s="49">
        <v>13</v>
      </c>
      <c r="K30" s="6">
        <v>833</v>
      </c>
      <c r="L30" s="158"/>
      <c r="M30" s="158"/>
    </row>
    <row r="31" spans="1:13" ht="13.5" customHeight="1">
      <c r="A31" s="67">
        <v>841</v>
      </c>
      <c r="B31" s="67" t="s">
        <v>30</v>
      </c>
      <c r="C31" s="49">
        <v>1734</v>
      </c>
      <c r="D31" s="49">
        <v>10</v>
      </c>
      <c r="E31" s="49">
        <v>111</v>
      </c>
      <c r="F31" s="49">
        <v>20</v>
      </c>
      <c r="G31" s="49">
        <v>2811</v>
      </c>
      <c r="H31" s="49">
        <v>0</v>
      </c>
      <c r="I31" s="49">
        <v>39</v>
      </c>
      <c r="J31" s="49">
        <v>0</v>
      </c>
      <c r="K31" s="6">
        <v>3751</v>
      </c>
      <c r="L31" s="158"/>
      <c r="M31" s="158"/>
    </row>
    <row r="32" spans="1:13" ht="13.5" customHeight="1">
      <c r="A32" s="67">
        <v>842</v>
      </c>
      <c r="B32" s="67" t="s">
        <v>31</v>
      </c>
      <c r="C32" s="49">
        <v>1042</v>
      </c>
      <c r="D32" s="49">
        <v>6</v>
      </c>
      <c r="E32" s="49">
        <v>0</v>
      </c>
      <c r="F32" s="49">
        <v>1</v>
      </c>
      <c r="G32" s="49">
        <v>1735</v>
      </c>
      <c r="H32" s="49">
        <v>0</v>
      </c>
      <c r="I32" s="49">
        <v>0</v>
      </c>
      <c r="J32" s="49">
        <v>0</v>
      </c>
      <c r="K32" s="6">
        <v>1949</v>
      </c>
      <c r="L32" s="158"/>
      <c r="M32" s="158"/>
    </row>
    <row r="33" spans="1:13" ht="13.5" customHeight="1">
      <c r="A33" s="67">
        <v>843</v>
      </c>
      <c r="B33" s="67" t="s">
        <v>32</v>
      </c>
      <c r="C33" s="49">
        <v>563</v>
      </c>
      <c r="D33" s="49">
        <v>26</v>
      </c>
      <c r="E33" s="49">
        <v>56</v>
      </c>
      <c r="F33" s="49">
        <v>2</v>
      </c>
      <c r="G33" s="49">
        <v>923</v>
      </c>
      <c r="H33" s="49">
        <v>0</v>
      </c>
      <c r="I33" s="49">
        <v>44</v>
      </c>
      <c r="J33" s="49">
        <v>2</v>
      </c>
      <c r="K33" s="6">
        <v>968</v>
      </c>
      <c r="L33" s="158"/>
      <c r="M33" s="158"/>
    </row>
    <row r="34" spans="1:13" ht="13.5" customHeight="1">
      <c r="A34" s="67">
        <v>846</v>
      </c>
      <c r="B34" s="67" t="s">
        <v>33</v>
      </c>
      <c r="C34" s="49">
        <v>625</v>
      </c>
      <c r="D34" s="49">
        <v>72</v>
      </c>
      <c r="E34" s="49">
        <v>0</v>
      </c>
      <c r="F34" s="49">
        <v>4</v>
      </c>
      <c r="G34" s="49">
        <v>1090</v>
      </c>
      <c r="H34" s="49">
        <v>0</v>
      </c>
      <c r="I34" s="49">
        <v>25</v>
      </c>
      <c r="J34" s="49">
        <v>0</v>
      </c>
      <c r="K34" s="6">
        <v>1338</v>
      </c>
      <c r="L34" s="158"/>
      <c r="M34" s="158"/>
    </row>
    <row r="35" spans="1:13" ht="13.5" customHeight="1">
      <c r="A35" s="67">
        <v>845</v>
      </c>
      <c r="B35" s="67" t="s">
        <v>34</v>
      </c>
      <c r="C35" s="49">
        <v>287</v>
      </c>
      <c r="D35" s="49">
        <v>3</v>
      </c>
      <c r="E35" s="49">
        <v>17</v>
      </c>
      <c r="F35" s="49">
        <v>2</v>
      </c>
      <c r="G35" s="49">
        <v>651</v>
      </c>
      <c r="H35" s="49">
        <v>0</v>
      </c>
      <c r="I35" s="49">
        <v>0</v>
      </c>
      <c r="J35" s="49">
        <v>35</v>
      </c>
      <c r="K35" s="6">
        <v>669</v>
      </c>
      <c r="L35" s="158"/>
      <c r="M35" s="158"/>
    </row>
    <row r="36" spans="1:13" ht="13.5" customHeight="1">
      <c r="A36" s="67">
        <v>848</v>
      </c>
      <c r="B36" s="67" t="s">
        <v>35</v>
      </c>
      <c r="C36" s="49">
        <v>1023</v>
      </c>
      <c r="D36" s="49">
        <v>18</v>
      </c>
      <c r="E36" s="49">
        <v>80</v>
      </c>
      <c r="F36" s="49">
        <v>6</v>
      </c>
      <c r="G36" s="49">
        <v>2167</v>
      </c>
      <c r="H36" s="49">
        <v>0</v>
      </c>
      <c r="I36" s="49">
        <v>8</v>
      </c>
      <c r="J36" s="49">
        <v>2</v>
      </c>
      <c r="K36" s="6">
        <v>2305</v>
      </c>
      <c r="L36" s="158"/>
      <c r="M36" s="158"/>
    </row>
    <row r="37" spans="1:13" ht="13.5" customHeight="1">
      <c r="A37" s="67">
        <v>826</v>
      </c>
      <c r="B37" s="67" t="s">
        <v>36</v>
      </c>
      <c r="C37" s="49">
        <v>1199</v>
      </c>
      <c r="D37" s="49">
        <v>37</v>
      </c>
      <c r="E37" s="49">
        <v>100</v>
      </c>
      <c r="F37" s="49">
        <v>14</v>
      </c>
      <c r="G37" s="49">
        <v>3072</v>
      </c>
      <c r="H37" s="49">
        <v>0</v>
      </c>
      <c r="I37" s="49">
        <v>69</v>
      </c>
      <c r="J37" s="49">
        <v>2</v>
      </c>
      <c r="K37" s="6">
        <v>3390</v>
      </c>
      <c r="L37" s="158"/>
      <c r="M37" s="158"/>
    </row>
    <row r="38" spans="1:13" ht="13.5" customHeight="1" thickBot="1">
      <c r="A38" s="72">
        <v>819</v>
      </c>
      <c r="B38" s="72" t="s">
        <v>37</v>
      </c>
      <c r="C38" s="52">
        <v>664</v>
      </c>
      <c r="D38" s="52">
        <v>0</v>
      </c>
      <c r="E38" s="52">
        <v>0</v>
      </c>
      <c r="F38" s="52">
        <v>0</v>
      </c>
      <c r="G38" s="52">
        <v>1497</v>
      </c>
      <c r="H38" s="52">
        <v>0</v>
      </c>
      <c r="I38" s="52">
        <v>0</v>
      </c>
      <c r="J38" s="52">
        <v>0</v>
      </c>
      <c r="K38" s="30">
        <v>1626</v>
      </c>
      <c r="L38" s="158"/>
      <c r="M38" s="158"/>
    </row>
    <row r="39" spans="1:13" ht="13.5" customHeight="1" thickBot="1">
      <c r="A39" s="367" t="s">
        <v>70</v>
      </c>
      <c r="B39" s="351"/>
      <c r="C39" s="53">
        <f aca="true" t="shared" si="0" ref="C39:K39">SUM(C6:C38)</f>
        <v>33783</v>
      </c>
      <c r="D39" s="53">
        <f t="shared" si="0"/>
        <v>982</v>
      </c>
      <c r="E39" s="53">
        <f t="shared" si="0"/>
        <v>2275</v>
      </c>
      <c r="F39" s="53">
        <f t="shared" si="0"/>
        <v>319</v>
      </c>
      <c r="G39" s="53">
        <f t="shared" si="0"/>
        <v>64904</v>
      </c>
      <c r="H39" s="53">
        <f t="shared" si="0"/>
        <v>0</v>
      </c>
      <c r="I39" s="53">
        <f t="shared" si="0"/>
        <v>602</v>
      </c>
      <c r="J39" s="207">
        <f t="shared" si="0"/>
        <v>367</v>
      </c>
      <c r="K39" s="169">
        <f t="shared" si="0"/>
        <v>74195</v>
      </c>
      <c r="L39" s="158"/>
      <c r="M39" s="158"/>
    </row>
    <row r="40" spans="1:13" ht="13.5" customHeight="1">
      <c r="A40" s="68">
        <v>562</v>
      </c>
      <c r="B40" s="68" t="s">
        <v>71</v>
      </c>
      <c r="C40" s="51">
        <v>1476</v>
      </c>
      <c r="D40" s="51">
        <v>36</v>
      </c>
      <c r="E40" s="51">
        <v>8</v>
      </c>
      <c r="F40" s="51">
        <v>0</v>
      </c>
      <c r="G40" s="51">
        <v>1642</v>
      </c>
      <c r="H40" s="51">
        <v>0</v>
      </c>
      <c r="I40" s="51">
        <v>0</v>
      </c>
      <c r="J40" s="51">
        <v>0</v>
      </c>
      <c r="K40" s="26">
        <v>2024</v>
      </c>
      <c r="L40" s="158"/>
      <c r="M40" s="158"/>
    </row>
    <row r="41" spans="1:13" ht="13.5" customHeight="1">
      <c r="A41" s="67">
        <v>528</v>
      </c>
      <c r="B41" s="67" t="s">
        <v>72</v>
      </c>
      <c r="C41" s="49">
        <v>142</v>
      </c>
      <c r="D41" s="49">
        <v>0</v>
      </c>
      <c r="E41" s="49">
        <v>24</v>
      </c>
      <c r="F41" s="49">
        <v>0</v>
      </c>
      <c r="G41" s="49">
        <v>202</v>
      </c>
      <c r="H41" s="49">
        <v>0</v>
      </c>
      <c r="I41" s="49">
        <v>0</v>
      </c>
      <c r="J41" s="49">
        <v>0</v>
      </c>
      <c r="K41" s="6">
        <v>306</v>
      </c>
      <c r="L41" s="158"/>
      <c r="M41" s="158"/>
    </row>
    <row r="42" spans="1:13" ht="13.5" customHeight="1">
      <c r="A42" s="67">
        <v>563</v>
      </c>
      <c r="B42" s="67" t="s">
        <v>73</v>
      </c>
      <c r="C42" s="49">
        <v>274</v>
      </c>
      <c r="D42" s="49">
        <v>0</v>
      </c>
      <c r="E42" s="49">
        <v>17</v>
      </c>
      <c r="F42" s="49">
        <v>0</v>
      </c>
      <c r="G42" s="49">
        <v>445</v>
      </c>
      <c r="H42" s="49">
        <v>0</v>
      </c>
      <c r="I42" s="49">
        <v>3</v>
      </c>
      <c r="J42" s="49">
        <v>0</v>
      </c>
      <c r="K42" s="6">
        <v>578</v>
      </c>
      <c r="L42" s="158"/>
      <c r="M42" s="158"/>
    </row>
    <row r="43" spans="1:13" ht="13.5" customHeight="1" thickBot="1">
      <c r="A43" s="72">
        <v>569</v>
      </c>
      <c r="B43" s="72" t="s">
        <v>74</v>
      </c>
      <c r="C43" s="52">
        <v>491</v>
      </c>
      <c r="D43" s="52">
        <v>0</v>
      </c>
      <c r="E43" s="52">
        <v>17</v>
      </c>
      <c r="F43" s="52">
        <v>0</v>
      </c>
      <c r="G43" s="52">
        <v>921</v>
      </c>
      <c r="H43" s="52">
        <v>0</v>
      </c>
      <c r="I43" s="52">
        <v>0</v>
      </c>
      <c r="J43" s="52">
        <v>0</v>
      </c>
      <c r="K43" s="30">
        <v>1071</v>
      </c>
      <c r="L43" s="158"/>
      <c r="M43" s="158"/>
    </row>
    <row r="44" spans="1:13" ht="13.5" customHeight="1" thickBot="1">
      <c r="A44" s="367" t="s">
        <v>75</v>
      </c>
      <c r="B44" s="351"/>
      <c r="C44" s="53">
        <f aca="true" t="shared" si="1" ref="C44:K44">SUM(C40:C43)</f>
        <v>2383</v>
      </c>
      <c r="D44" s="53">
        <f t="shared" si="1"/>
        <v>36</v>
      </c>
      <c r="E44" s="53">
        <f t="shared" si="1"/>
        <v>66</v>
      </c>
      <c r="F44" s="53">
        <f t="shared" si="1"/>
        <v>0</v>
      </c>
      <c r="G44" s="53">
        <f t="shared" si="1"/>
        <v>3210</v>
      </c>
      <c r="H44" s="53">
        <f t="shared" si="1"/>
        <v>0</v>
      </c>
      <c r="I44" s="53">
        <f t="shared" si="1"/>
        <v>3</v>
      </c>
      <c r="J44" s="207">
        <f t="shared" si="1"/>
        <v>0</v>
      </c>
      <c r="K44" s="169">
        <f t="shared" si="1"/>
        <v>3979</v>
      </c>
      <c r="L44" s="158"/>
      <c r="M44" s="158"/>
    </row>
    <row r="45" spans="1:13" ht="13.5" customHeight="1" thickBot="1">
      <c r="A45" s="366" t="s">
        <v>38</v>
      </c>
      <c r="B45" s="351"/>
      <c r="C45" s="53">
        <f aca="true" t="shared" si="2" ref="C45:K45">C39+C44</f>
        <v>36166</v>
      </c>
      <c r="D45" s="53">
        <f t="shared" si="2"/>
        <v>1018</v>
      </c>
      <c r="E45" s="53">
        <f t="shared" si="2"/>
        <v>2341</v>
      </c>
      <c r="F45" s="53">
        <f t="shared" si="2"/>
        <v>319</v>
      </c>
      <c r="G45" s="53">
        <f t="shared" si="2"/>
        <v>68114</v>
      </c>
      <c r="H45" s="53">
        <f t="shared" si="2"/>
        <v>0</v>
      </c>
      <c r="I45" s="53">
        <f t="shared" si="2"/>
        <v>605</v>
      </c>
      <c r="J45" s="207">
        <f t="shared" si="2"/>
        <v>367</v>
      </c>
      <c r="K45" s="169">
        <f t="shared" si="2"/>
        <v>78174</v>
      </c>
      <c r="L45" s="158"/>
      <c r="M45" s="158"/>
    </row>
    <row r="46" spans="2:13" ht="12.75">
      <c r="B46" s="13"/>
      <c r="C46" s="13" t="s">
        <v>43</v>
      </c>
      <c r="D46" s="13"/>
      <c r="E46" s="13"/>
      <c r="F46" s="13"/>
      <c r="G46" s="13"/>
      <c r="H46" s="13"/>
      <c r="I46" s="13"/>
      <c r="J46" s="13"/>
      <c r="M46" s="158"/>
    </row>
    <row r="47" spans="2:13" ht="12.75">
      <c r="B47" s="13"/>
      <c r="C47" s="13"/>
      <c r="D47" s="13"/>
      <c r="E47" s="13"/>
      <c r="F47" s="13"/>
      <c r="G47" s="13"/>
      <c r="H47" s="13"/>
      <c r="I47" s="13"/>
      <c r="J47" s="13"/>
      <c r="M47" s="158"/>
    </row>
    <row r="48" spans="2:13" ht="12.75">
      <c r="B48" s="13"/>
      <c r="C48" s="13"/>
      <c r="D48" s="13"/>
      <c r="E48" s="13"/>
      <c r="F48" s="13"/>
      <c r="G48" s="13"/>
      <c r="H48" s="13"/>
      <c r="I48" s="13"/>
      <c r="J48" s="13"/>
      <c r="M48" s="158"/>
    </row>
    <row r="49" spans="2:13" ht="12.75">
      <c r="B49" s="13"/>
      <c r="C49" s="13"/>
      <c r="D49" s="13"/>
      <c r="E49" s="13"/>
      <c r="F49" s="13"/>
      <c r="G49" s="13"/>
      <c r="H49" s="13"/>
      <c r="I49" s="13"/>
      <c r="J49" s="13"/>
      <c r="M49" s="158"/>
    </row>
    <row r="50" spans="2:13" ht="12.75">
      <c r="B50" s="13"/>
      <c r="C50" s="13"/>
      <c r="D50" s="13"/>
      <c r="M50" s="158"/>
    </row>
  </sheetData>
  <mergeCells count="7">
    <mergeCell ref="A45:B45"/>
    <mergeCell ref="A5:B5"/>
    <mergeCell ref="A39:B39"/>
    <mergeCell ref="A2:K2"/>
    <mergeCell ref="A3:K3"/>
    <mergeCell ref="A4:K4"/>
    <mergeCell ref="A44:B44"/>
  </mergeCells>
  <printOptions horizontalCentered="1"/>
  <pageMargins left="0.5" right="0.5" top="0.75" bottom="0.75" header="0.5" footer="0.5"/>
  <pageSetup fitToHeight="1" fitToWidth="1" horizontalDpi="600" verticalDpi="600" orientation="portrait" scale="97"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1" sqref="A1"/>
    </sheetView>
  </sheetViews>
  <sheetFormatPr defaultColWidth="12.57421875" defaultRowHeight="12.75"/>
  <cols>
    <col min="1" max="1" width="5.140625" style="12" customWidth="1"/>
    <col min="2" max="2" width="17.57421875" style="12" customWidth="1"/>
    <col min="3" max="3" width="11.7109375" style="12" customWidth="1"/>
    <col min="4" max="4" width="10.28125" style="12" customWidth="1"/>
    <col min="5" max="5" width="11.7109375" style="12" customWidth="1"/>
    <col min="6" max="6" width="14.28125" style="12" customWidth="1"/>
    <col min="7" max="8" width="8.8515625" style="12" customWidth="1"/>
    <col min="9" max="16384" width="14.7109375" style="12" customWidth="1"/>
  </cols>
  <sheetData>
    <row r="1" spans="1:8" ht="12.75" customHeight="1">
      <c r="A1" s="167" t="s">
        <v>295</v>
      </c>
      <c r="B1" s="167"/>
      <c r="C1" s="167"/>
      <c r="D1" s="167"/>
      <c r="E1" s="167"/>
      <c r="F1" s="167"/>
      <c r="G1" s="167"/>
      <c r="H1" s="167"/>
    </row>
    <row r="2" spans="1:8" ht="15" customHeight="1">
      <c r="A2" s="368" t="s">
        <v>205</v>
      </c>
      <c r="B2" s="368"/>
      <c r="C2" s="368"/>
      <c r="D2" s="368"/>
      <c r="E2" s="368"/>
      <c r="F2" s="368"/>
      <c r="G2" s="368"/>
      <c r="H2" s="368"/>
    </row>
    <row r="3" spans="1:8" ht="17.25" customHeight="1">
      <c r="A3" s="370" t="s">
        <v>119</v>
      </c>
      <c r="B3" s="370"/>
      <c r="C3" s="370"/>
      <c r="D3" s="370"/>
      <c r="E3" s="370"/>
      <c r="F3" s="370"/>
      <c r="G3" s="370"/>
      <c r="H3" s="370"/>
    </row>
    <row r="4" spans="1:8" ht="15" customHeight="1">
      <c r="A4" s="370" t="s">
        <v>281</v>
      </c>
      <c r="B4" s="370"/>
      <c r="C4" s="370"/>
      <c r="D4" s="370"/>
      <c r="E4" s="370"/>
      <c r="F4" s="370"/>
      <c r="G4" s="370"/>
      <c r="H4" s="370"/>
    </row>
    <row r="5" spans="1:9" ht="58.5" customHeight="1" thickBot="1">
      <c r="A5" s="319" t="s">
        <v>127</v>
      </c>
      <c r="B5" s="319"/>
      <c r="C5" s="70" t="s">
        <v>92</v>
      </c>
      <c r="D5" s="63" t="s">
        <v>93</v>
      </c>
      <c r="E5" s="63" t="s">
        <v>82</v>
      </c>
      <c r="F5" s="63" t="s">
        <v>64</v>
      </c>
      <c r="G5" s="63" t="s">
        <v>176</v>
      </c>
      <c r="H5" s="63" t="s">
        <v>177</v>
      </c>
      <c r="I5" s="157"/>
    </row>
    <row r="6" spans="1:9" ht="15" customHeight="1" thickTop="1">
      <c r="A6" s="152">
        <v>820</v>
      </c>
      <c r="B6" s="68" t="s">
        <v>5</v>
      </c>
      <c r="C6" s="51">
        <v>0</v>
      </c>
      <c r="D6" s="51">
        <v>0</v>
      </c>
      <c r="E6" s="51">
        <v>0</v>
      </c>
      <c r="F6" s="51">
        <v>0</v>
      </c>
      <c r="G6" s="51">
        <v>14</v>
      </c>
      <c r="H6" s="51">
        <v>18</v>
      </c>
      <c r="I6" s="158"/>
    </row>
    <row r="7" spans="1:9" ht="15" customHeight="1">
      <c r="A7" s="150">
        <v>821</v>
      </c>
      <c r="B7" s="67" t="s">
        <v>6</v>
      </c>
      <c r="C7" s="49">
        <v>0</v>
      </c>
      <c r="D7" s="49">
        <v>0</v>
      </c>
      <c r="E7" s="49">
        <v>0</v>
      </c>
      <c r="F7" s="49">
        <v>0</v>
      </c>
      <c r="G7" s="49">
        <v>105</v>
      </c>
      <c r="H7" s="49">
        <v>1</v>
      </c>
      <c r="I7" s="158"/>
    </row>
    <row r="8" spans="1:9" ht="15" customHeight="1">
      <c r="A8" s="150">
        <v>840</v>
      </c>
      <c r="B8" s="67" t="s">
        <v>7</v>
      </c>
      <c r="C8" s="49">
        <v>0</v>
      </c>
      <c r="D8" s="49">
        <v>0</v>
      </c>
      <c r="E8" s="49">
        <v>0</v>
      </c>
      <c r="F8" s="49">
        <v>0</v>
      </c>
      <c r="G8" s="49">
        <v>12</v>
      </c>
      <c r="H8" s="49">
        <v>1</v>
      </c>
      <c r="I8" s="158"/>
    </row>
    <row r="9" spans="1:9" ht="15" customHeight="1">
      <c r="A9" s="150">
        <v>822</v>
      </c>
      <c r="B9" s="67" t="s">
        <v>8</v>
      </c>
      <c r="C9" s="49">
        <v>0</v>
      </c>
      <c r="D9" s="49">
        <v>0</v>
      </c>
      <c r="E9" s="49">
        <v>0</v>
      </c>
      <c r="F9" s="49">
        <v>0</v>
      </c>
      <c r="G9" s="49">
        <v>98</v>
      </c>
      <c r="H9" s="49">
        <v>0</v>
      </c>
      <c r="I9" s="158"/>
    </row>
    <row r="10" spans="1:9" ht="15" customHeight="1">
      <c r="A10" s="150">
        <v>823</v>
      </c>
      <c r="B10" s="67" t="s">
        <v>9</v>
      </c>
      <c r="C10" s="49">
        <v>0</v>
      </c>
      <c r="D10" s="49">
        <v>0</v>
      </c>
      <c r="E10" s="49">
        <v>0</v>
      </c>
      <c r="F10" s="49">
        <v>0</v>
      </c>
      <c r="G10" s="49">
        <v>50</v>
      </c>
      <c r="H10" s="49">
        <v>0</v>
      </c>
      <c r="I10" s="158"/>
    </row>
    <row r="11" spans="1:9" ht="15" customHeight="1">
      <c r="A11" s="150">
        <v>824</v>
      </c>
      <c r="B11" s="67" t="s">
        <v>10</v>
      </c>
      <c r="C11" s="49">
        <v>0</v>
      </c>
      <c r="D11" s="49">
        <v>0</v>
      </c>
      <c r="E11" s="49">
        <v>0</v>
      </c>
      <c r="F11" s="49">
        <v>0</v>
      </c>
      <c r="G11" s="49">
        <v>90</v>
      </c>
      <c r="H11" s="49">
        <v>1</v>
      </c>
      <c r="I11" s="158"/>
    </row>
    <row r="12" spans="1:9" ht="15" customHeight="1">
      <c r="A12" s="150">
        <v>835</v>
      </c>
      <c r="B12" s="67" t="s">
        <v>11</v>
      </c>
      <c r="C12" s="49">
        <v>0</v>
      </c>
      <c r="D12" s="49">
        <v>0</v>
      </c>
      <c r="E12" s="49">
        <v>0</v>
      </c>
      <c r="F12" s="49">
        <v>0</v>
      </c>
      <c r="G12" s="49">
        <v>159</v>
      </c>
      <c r="H12" s="49">
        <v>15</v>
      </c>
      <c r="I12" s="158"/>
    </row>
    <row r="13" spans="1:9" ht="15" customHeight="1">
      <c r="A13" s="150">
        <v>827</v>
      </c>
      <c r="B13" s="67" t="s">
        <v>12</v>
      </c>
      <c r="C13" s="49">
        <v>0</v>
      </c>
      <c r="D13" s="49">
        <v>0</v>
      </c>
      <c r="E13" s="49">
        <v>0</v>
      </c>
      <c r="F13" s="49">
        <v>0</v>
      </c>
      <c r="G13" s="49">
        <v>103</v>
      </c>
      <c r="H13" s="49">
        <v>20</v>
      </c>
      <c r="I13" s="158"/>
    </row>
    <row r="14" spans="1:9" ht="15" customHeight="1">
      <c r="A14" s="150">
        <v>828</v>
      </c>
      <c r="B14" s="67" t="s">
        <v>13</v>
      </c>
      <c r="C14" s="49">
        <v>0</v>
      </c>
      <c r="D14" s="49">
        <v>0</v>
      </c>
      <c r="E14" s="49">
        <v>0</v>
      </c>
      <c r="F14" s="49">
        <v>0</v>
      </c>
      <c r="G14" s="49">
        <v>36</v>
      </c>
      <c r="H14" s="49">
        <v>5</v>
      </c>
      <c r="I14" s="158"/>
    </row>
    <row r="15" spans="1:9" ht="15" customHeight="1">
      <c r="A15" s="150">
        <v>829</v>
      </c>
      <c r="B15" s="67" t="s">
        <v>14</v>
      </c>
      <c r="C15" s="49">
        <v>0</v>
      </c>
      <c r="D15" s="49">
        <v>0</v>
      </c>
      <c r="E15" s="49">
        <v>0</v>
      </c>
      <c r="F15" s="49">
        <v>0</v>
      </c>
      <c r="G15" s="49">
        <v>43</v>
      </c>
      <c r="H15" s="49">
        <v>35</v>
      </c>
      <c r="I15" s="158"/>
    </row>
    <row r="16" spans="1:9" ht="15" customHeight="1">
      <c r="A16" s="150">
        <v>830</v>
      </c>
      <c r="B16" s="67" t="s">
        <v>15</v>
      </c>
      <c r="C16" s="49">
        <v>0</v>
      </c>
      <c r="D16" s="49">
        <v>0</v>
      </c>
      <c r="E16" s="49">
        <v>0</v>
      </c>
      <c r="F16" s="49">
        <v>0</v>
      </c>
      <c r="G16" s="49">
        <v>149</v>
      </c>
      <c r="H16" s="49">
        <v>3</v>
      </c>
      <c r="I16" s="158"/>
    </row>
    <row r="17" spans="1:9" ht="15" customHeight="1">
      <c r="A17" s="150">
        <v>825</v>
      </c>
      <c r="B17" s="67" t="s">
        <v>16</v>
      </c>
      <c r="C17" s="49">
        <v>0</v>
      </c>
      <c r="D17" s="49">
        <v>0</v>
      </c>
      <c r="E17" s="49">
        <v>0</v>
      </c>
      <c r="F17" s="49">
        <v>0</v>
      </c>
      <c r="G17" s="49">
        <v>215</v>
      </c>
      <c r="H17" s="49">
        <v>0</v>
      </c>
      <c r="I17" s="158"/>
    </row>
    <row r="18" spans="1:9" ht="15" customHeight="1">
      <c r="A18" s="150">
        <v>847</v>
      </c>
      <c r="B18" s="67" t="s">
        <v>17</v>
      </c>
      <c r="C18" s="49">
        <v>0</v>
      </c>
      <c r="D18" s="49">
        <v>0</v>
      </c>
      <c r="E18" s="49">
        <v>0</v>
      </c>
      <c r="F18" s="49">
        <v>0</v>
      </c>
      <c r="G18" s="49">
        <v>52</v>
      </c>
      <c r="H18" s="49">
        <v>1</v>
      </c>
      <c r="I18" s="158"/>
    </row>
    <row r="19" spans="1:9" ht="15" customHeight="1">
      <c r="A19" s="150">
        <v>831</v>
      </c>
      <c r="B19" s="67" t="s">
        <v>18</v>
      </c>
      <c r="C19" s="49">
        <v>0</v>
      </c>
      <c r="D19" s="49">
        <v>0</v>
      </c>
      <c r="E19" s="49">
        <v>1</v>
      </c>
      <c r="F19" s="49">
        <v>0</v>
      </c>
      <c r="G19" s="49">
        <v>152</v>
      </c>
      <c r="H19" s="49">
        <v>0</v>
      </c>
      <c r="I19" s="158"/>
    </row>
    <row r="20" spans="1:9" ht="15" customHeight="1">
      <c r="A20" s="150">
        <v>832</v>
      </c>
      <c r="B20" s="67" t="s">
        <v>19</v>
      </c>
      <c r="C20" s="49">
        <v>0</v>
      </c>
      <c r="D20" s="49">
        <v>0</v>
      </c>
      <c r="E20" s="49">
        <v>0</v>
      </c>
      <c r="F20" s="49">
        <v>0</v>
      </c>
      <c r="G20" s="49">
        <v>7</v>
      </c>
      <c r="H20" s="49">
        <v>6</v>
      </c>
      <c r="I20" s="158"/>
    </row>
    <row r="21" spans="1:9" ht="15" customHeight="1">
      <c r="A21" s="150">
        <v>833</v>
      </c>
      <c r="B21" s="67" t="s">
        <v>20</v>
      </c>
      <c r="C21" s="49">
        <v>0</v>
      </c>
      <c r="D21" s="49">
        <v>0</v>
      </c>
      <c r="E21" s="49">
        <v>0</v>
      </c>
      <c r="F21" s="49">
        <v>0</v>
      </c>
      <c r="G21" s="49">
        <v>150</v>
      </c>
      <c r="H21" s="49">
        <v>203</v>
      </c>
      <c r="I21" s="158"/>
    </row>
    <row r="22" spans="1:9" ht="15" customHeight="1">
      <c r="A22" s="150">
        <v>834</v>
      </c>
      <c r="B22" s="67" t="s">
        <v>21</v>
      </c>
      <c r="C22" s="49">
        <v>0</v>
      </c>
      <c r="D22" s="49">
        <v>0</v>
      </c>
      <c r="E22" s="49">
        <v>0</v>
      </c>
      <c r="F22" s="49">
        <v>0</v>
      </c>
      <c r="G22" s="49">
        <v>147</v>
      </c>
      <c r="H22" s="49">
        <v>2</v>
      </c>
      <c r="I22" s="158"/>
    </row>
    <row r="23" spans="1:9" ht="15" customHeight="1">
      <c r="A23" s="150">
        <v>836</v>
      </c>
      <c r="B23" s="67" t="s">
        <v>22</v>
      </c>
      <c r="C23" s="49">
        <v>0</v>
      </c>
      <c r="D23" s="49">
        <v>0</v>
      </c>
      <c r="E23" s="49">
        <v>0</v>
      </c>
      <c r="F23" s="49">
        <v>34</v>
      </c>
      <c r="G23" s="49">
        <v>227</v>
      </c>
      <c r="H23" s="49">
        <v>0</v>
      </c>
      <c r="I23" s="158"/>
    </row>
    <row r="24" spans="1:9" ht="15" customHeight="1">
      <c r="A24" s="150">
        <v>837</v>
      </c>
      <c r="B24" s="67" t="s">
        <v>23</v>
      </c>
      <c r="C24" s="49">
        <v>0</v>
      </c>
      <c r="D24" s="49">
        <v>0</v>
      </c>
      <c r="E24" s="49">
        <v>0</v>
      </c>
      <c r="F24" s="49">
        <v>0</v>
      </c>
      <c r="G24" s="49">
        <v>457</v>
      </c>
      <c r="H24" s="49">
        <v>4</v>
      </c>
      <c r="I24" s="158"/>
    </row>
    <row r="25" spans="1:9" ht="15" customHeight="1">
      <c r="A25" s="150">
        <v>838</v>
      </c>
      <c r="B25" s="67" t="s">
        <v>24</v>
      </c>
      <c r="C25" s="49">
        <v>0</v>
      </c>
      <c r="D25" s="49">
        <v>0</v>
      </c>
      <c r="E25" s="49">
        <v>0</v>
      </c>
      <c r="F25" s="49">
        <v>0</v>
      </c>
      <c r="G25" s="49">
        <v>16</v>
      </c>
      <c r="H25" s="49">
        <v>17</v>
      </c>
      <c r="I25" s="158"/>
    </row>
    <row r="26" spans="1:9" ht="15" customHeight="1">
      <c r="A26" s="150">
        <v>839</v>
      </c>
      <c r="B26" s="67" t="s">
        <v>25</v>
      </c>
      <c r="C26" s="49">
        <v>0</v>
      </c>
      <c r="D26" s="49">
        <v>0</v>
      </c>
      <c r="E26" s="49">
        <v>0</v>
      </c>
      <c r="F26" s="49">
        <v>0</v>
      </c>
      <c r="G26" s="49">
        <v>80</v>
      </c>
      <c r="H26" s="49">
        <v>4</v>
      </c>
      <c r="I26" s="158"/>
    </row>
    <row r="27" spans="1:9" ht="15" customHeight="1">
      <c r="A27" s="150">
        <v>849</v>
      </c>
      <c r="B27" s="67" t="s">
        <v>26</v>
      </c>
      <c r="C27" s="49">
        <v>0</v>
      </c>
      <c r="D27" s="49">
        <v>0</v>
      </c>
      <c r="E27" s="49">
        <v>0</v>
      </c>
      <c r="F27" s="49">
        <v>0</v>
      </c>
      <c r="G27" s="49">
        <v>90</v>
      </c>
      <c r="H27" s="49">
        <v>0</v>
      </c>
      <c r="I27" s="158"/>
    </row>
    <row r="28" spans="1:9" ht="15" customHeight="1">
      <c r="A28" s="150">
        <v>844</v>
      </c>
      <c r="B28" s="67" t="s">
        <v>27</v>
      </c>
      <c r="C28" s="49">
        <v>0</v>
      </c>
      <c r="D28" s="49">
        <v>0</v>
      </c>
      <c r="E28" s="49">
        <v>0</v>
      </c>
      <c r="F28" s="49">
        <v>0</v>
      </c>
      <c r="G28" s="49">
        <v>35</v>
      </c>
      <c r="H28" s="49">
        <v>51</v>
      </c>
      <c r="I28" s="158"/>
    </row>
    <row r="29" spans="1:9" ht="15" customHeight="1">
      <c r="A29" s="150">
        <v>818</v>
      </c>
      <c r="B29" s="67" t="s">
        <v>28</v>
      </c>
      <c r="C29" s="49">
        <v>0</v>
      </c>
      <c r="D29" s="49">
        <v>0</v>
      </c>
      <c r="E29" s="49">
        <v>0</v>
      </c>
      <c r="F29" s="49">
        <v>0</v>
      </c>
      <c r="G29" s="49">
        <v>218</v>
      </c>
      <c r="H29" s="49">
        <v>1</v>
      </c>
      <c r="I29" s="158"/>
    </row>
    <row r="30" spans="1:9" ht="15" customHeight="1">
      <c r="A30" s="150">
        <v>817</v>
      </c>
      <c r="B30" s="67" t="s">
        <v>29</v>
      </c>
      <c r="C30" s="49">
        <v>0</v>
      </c>
      <c r="D30" s="49">
        <v>0</v>
      </c>
      <c r="E30" s="49">
        <v>0</v>
      </c>
      <c r="F30" s="49">
        <v>0</v>
      </c>
      <c r="G30" s="49">
        <v>219</v>
      </c>
      <c r="H30" s="49">
        <v>0</v>
      </c>
      <c r="I30" s="158"/>
    </row>
    <row r="31" spans="1:9" ht="15" customHeight="1">
      <c r="A31" s="150">
        <v>841</v>
      </c>
      <c r="B31" s="67" t="s">
        <v>30</v>
      </c>
      <c r="C31" s="49">
        <v>0</v>
      </c>
      <c r="D31" s="49">
        <v>0</v>
      </c>
      <c r="E31" s="49">
        <v>0</v>
      </c>
      <c r="F31" s="49">
        <v>0</v>
      </c>
      <c r="G31" s="49">
        <v>210</v>
      </c>
      <c r="H31" s="49">
        <v>0</v>
      </c>
      <c r="I31" s="158"/>
    </row>
    <row r="32" spans="1:9" ht="15" customHeight="1">
      <c r="A32" s="150">
        <v>842</v>
      </c>
      <c r="B32" s="67" t="s">
        <v>31</v>
      </c>
      <c r="C32" s="49">
        <v>0</v>
      </c>
      <c r="D32" s="49">
        <v>0</v>
      </c>
      <c r="E32" s="49">
        <v>0</v>
      </c>
      <c r="F32" s="49">
        <v>0</v>
      </c>
      <c r="G32" s="49">
        <v>152</v>
      </c>
      <c r="H32" s="49">
        <v>5</v>
      </c>
      <c r="I32" s="158"/>
    </row>
    <row r="33" spans="1:9" ht="15" customHeight="1">
      <c r="A33" s="150">
        <v>843</v>
      </c>
      <c r="B33" s="67" t="s">
        <v>32</v>
      </c>
      <c r="C33" s="49">
        <v>0</v>
      </c>
      <c r="D33" s="49">
        <v>0</v>
      </c>
      <c r="E33" s="49">
        <v>0</v>
      </c>
      <c r="F33" s="49">
        <v>0</v>
      </c>
      <c r="G33" s="49">
        <v>44</v>
      </c>
      <c r="H33" s="49">
        <v>1</v>
      </c>
      <c r="I33" s="158"/>
    </row>
    <row r="34" spans="1:9" ht="15" customHeight="1">
      <c r="A34" s="150">
        <v>846</v>
      </c>
      <c r="B34" s="67" t="s">
        <v>33</v>
      </c>
      <c r="C34" s="49">
        <v>0</v>
      </c>
      <c r="D34" s="49">
        <v>0</v>
      </c>
      <c r="E34" s="49">
        <v>0</v>
      </c>
      <c r="F34" s="49">
        <v>0</v>
      </c>
      <c r="G34" s="49">
        <v>259</v>
      </c>
      <c r="H34" s="49">
        <v>14</v>
      </c>
      <c r="I34" s="158"/>
    </row>
    <row r="35" spans="1:9" ht="15" customHeight="1">
      <c r="A35" s="150">
        <v>845</v>
      </c>
      <c r="B35" s="67" t="s">
        <v>34</v>
      </c>
      <c r="C35" s="49">
        <v>0</v>
      </c>
      <c r="D35" s="49">
        <v>0</v>
      </c>
      <c r="E35" s="49">
        <v>0</v>
      </c>
      <c r="F35" s="49">
        <v>0</v>
      </c>
      <c r="G35" s="49">
        <v>188</v>
      </c>
      <c r="H35" s="49">
        <v>0</v>
      </c>
      <c r="I35" s="158"/>
    </row>
    <row r="36" spans="1:9" ht="15" customHeight="1">
      <c r="A36" s="150">
        <v>848</v>
      </c>
      <c r="B36" s="67" t="s">
        <v>35</v>
      </c>
      <c r="C36" s="49">
        <v>0</v>
      </c>
      <c r="D36" s="49">
        <v>0</v>
      </c>
      <c r="E36" s="49">
        <v>0</v>
      </c>
      <c r="F36" s="49">
        <v>0</v>
      </c>
      <c r="G36" s="49">
        <v>195</v>
      </c>
      <c r="H36" s="49">
        <v>1</v>
      </c>
      <c r="I36" s="158"/>
    </row>
    <row r="37" spans="1:9" ht="15" customHeight="1">
      <c r="A37" s="150">
        <v>826</v>
      </c>
      <c r="B37" s="67" t="s">
        <v>36</v>
      </c>
      <c r="C37" s="49">
        <v>0</v>
      </c>
      <c r="D37" s="49">
        <v>0</v>
      </c>
      <c r="E37" s="49">
        <v>0</v>
      </c>
      <c r="F37" s="49">
        <v>0</v>
      </c>
      <c r="G37" s="49">
        <v>226</v>
      </c>
      <c r="H37" s="49">
        <v>0</v>
      </c>
      <c r="I37" s="158"/>
    </row>
    <row r="38" spans="1:9" ht="15" customHeight="1" thickBot="1">
      <c r="A38" s="151">
        <v>819</v>
      </c>
      <c r="B38" s="72" t="s">
        <v>37</v>
      </c>
      <c r="C38" s="52">
        <v>0</v>
      </c>
      <c r="D38" s="52">
        <v>0</v>
      </c>
      <c r="E38" s="52">
        <v>0</v>
      </c>
      <c r="F38" s="52">
        <v>0</v>
      </c>
      <c r="G38" s="52">
        <v>72</v>
      </c>
      <c r="H38" s="52">
        <v>8</v>
      </c>
      <c r="I38" s="158"/>
    </row>
    <row r="39" spans="1:9" ht="15" customHeight="1" thickBot="1">
      <c r="A39" s="367" t="s">
        <v>70</v>
      </c>
      <c r="B39" s="351"/>
      <c r="C39" s="53">
        <f aca="true" t="shared" si="0" ref="C39:H39">SUM(C6:C38)</f>
        <v>0</v>
      </c>
      <c r="D39" s="53">
        <f t="shared" si="0"/>
        <v>0</v>
      </c>
      <c r="E39" s="53">
        <f t="shared" si="0"/>
        <v>1</v>
      </c>
      <c r="F39" s="53">
        <f t="shared" si="0"/>
        <v>34</v>
      </c>
      <c r="G39" s="53">
        <f t="shared" si="0"/>
        <v>4270</v>
      </c>
      <c r="H39" s="53">
        <f t="shared" si="0"/>
        <v>417</v>
      </c>
      <c r="I39" s="158"/>
    </row>
    <row r="40" spans="1:9" ht="15" customHeight="1">
      <c r="A40" s="152">
        <v>562</v>
      </c>
      <c r="B40" s="68" t="s">
        <v>71</v>
      </c>
      <c r="C40" s="18">
        <v>0</v>
      </c>
      <c r="D40" s="18">
        <v>0</v>
      </c>
      <c r="E40" s="18">
        <v>0</v>
      </c>
      <c r="F40" s="18">
        <v>0</v>
      </c>
      <c r="G40" s="18">
        <v>194</v>
      </c>
      <c r="H40" s="18">
        <v>0</v>
      </c>
      <c r="I40" s="158"/>
    </row>
    <row r="41" spans="1:9" ht="15" customHeight="1">
      <c r="A41" s="150">
        <v>528</v>
      </c>
      <c r="B41" s="67" t="s">
        <v>72</v>
      </c>
      <c r="C41" s="5">
        <v>0</v>
      </c>
      <c r="D41" s="5">
        <v>0</v>
      </c>
      <c r="E41" s="5">
        <v>0</v>
      </c>
      <c r="F41" s="5">
        <v>0</v>
      </c>
      <c r="G41" s="5">
        <v>0</v>
      </c>
      <c r="H41" s="5">
        <v>9</v>
      </c>
      <c r="I41" s="158"/>
    </row>
    <row r="42" spans="1:9" ht="15" customHeight="1">
      <c r="A42" s="150">
        <v>563</v>
      </c>
      <c r="B42" s="67" t="s">
        <v>73</v>
      </c>
      <c r="C42" s="5">
        <v>0</v>
      </c>
      <c r="D42" s="5">
        <v>0</v>
      </c>
      <c r="E42" s="5">
        <v>0</v>
      </c>
      <c r="F42" s="5">
        <v>0</v>
      </c>
      <c r="G42" s="5">
        <v>11</v>
      </c>
      <c r="H42" s="5">
        <v>0</v>
      </c>
      <c r="I42" s="158"/>
    </row>
    <row r="43" spans="1:9" ht="15" customHeight="1" thickBot="1">
      <c r="A43" s="151">
        <v>569</v>
      </c>
      <c r="B43" s="72" t="s">
        <v>74</v>
      </c>
      <c r="C43" s="28">
        <v>0</v>
      </c>
      <c r="D43" s="28">
        <v>0</v>
      </c>
      <c r="E43" s="28">
        <v>32</v>
      </c>
      <c r="F43" s="28">
        <v>0</v>
      </c>
      <c r="G43" s="28">
        <v>0</v>
      </c>
      <c r="H43" s="28">
        <v>0</v>
      </c>
      <c r="I43" s="158"/>
    </row>
    <row r="44" spans="1:9" ht="15" customHeight="1" thickBot="1">
      <c r="A44" s="367" t="s">
        <v>75</v>
      </c>
      <c r="B44" s="351"/>
      <c r="C44" s="53">
        <f aca="true" t="shared" si="1" ref="C44:H44">SUM(C40:C43)</f>
        <v>0</v>
      </c>
      <c r="D44" s="53">
        <f t="shared" si="1"/>
        <v>0</v>
      </c>
      <c r="E44" s="53">
        <f t="shared" si="1"/>
        <v>32</v>
      </c>
      <c r="F44" s="53">
        <f t="shared" si="1"/>
        <v>0</v>
      </c>
      <c r="G44" s="53">
        <f t="shared" si="1"/>
        <v>205</v>
      </c>
      <c r="H44" s="53">
        <f t="shared" si="1"/>
        <v>9</v>
      </c>
      <c r="I44" s="158"/>
    </row>
    <row r="45" spans="1:9" ht="15" customHeight="1" thickBot="1">
      <c r="A45" s="366" t="s">
        <v>38</v>
      </c>
      <c r="B45" s="351"/>
      <c r="C45" s="53">
        <f aca="true" t="shared" si="2" ref="C45:H45">C39+C44</f>
        <v>0</v>
      </c>
      <c r="D45" s="53">
        <f t="shared" si="2"/>
        <v>0</v>
      </c>
      <c r="E45" s="53">
        <f t="shared" si="2"/>
        <v>33</v>
      </c>
      <c r="F45" s="53">
        <f t="shared" si="2"/>
        <v>34</v>
      </c>
      <c r="G45" s="53">
        <f t="shared" si="2"/>
        <v>4475</v>
      </c>
      <c r="H45" s="53">
        <f t="shared" si="2"/>
        <v>426</v>
      </c>
      <c r="I45" s="158"/>
    </row>
    <row r="46" ht="12.75">
      <c r="B46" s="13"/>
    </row>
    <row r="47" ht="12.75">
      <c r="B47" s="13"/>
    </row>
    <row r="48" ht="12.75">
      <c r="B48" s="13"/>
    </row>
    <row r="49" ht="12.75">
      <c r="B49" s="13"/>
    </row>
    <row r="50" ht="12.75">
      <c r="B50" s="13"/>
    </row>
  </sheetData>
  <mergeCells count="7">
    <mergeCell ref="A44:B44"/>
    <mergeCell ref="A45:B45"/>
    <mergeCell ref="A5:B5"/>
    <mergeCell ref="A2:H2"/>
    <mergeCell ref="A3:H3"/>
    <mergeCell ref="A4:H4"/>
    <mergeCell ref="A39:B39"/>
  </mergeCells>
  <printOptions horizontalCentered="1"/>
  <pageMargins left="0.5" right="0.5" top="0.75" bottom="0.5" header="0.5" footer="0.25"/>
  <pageSetup fitToHeight="1" fitToWidth="1" horizontalDpi="600" verticalDpi="600" orientation="portrait" r:id="rId1"/>
  <headerFooter alignWithMargins="0">
    <oddFooter>&amp;LPage 13&amp;R&amp;F/&amp;A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28.28125" style="0" customWidth="1"/>
    <col min="2" max="2" width="17.57421875" style="0" customWidth="1"/>
    <col min="3" max="3" width="10.57421875" style="0" customWidth="1"/>
    <col min="4" max="4" width="12.140625" style="0" customWidth="1"/>
    <col min="5" max="5" width="14.28125" style="198" customWidth="1"/>
  </cols>
  <sheetData>
    <row r="1" ht="12.75">
      <c r="A1" s="2" t="s">
        <v>296</v>
      </c>
    </row>
    <row r="2" spans="1:5" ht="18" customHeight="1">
      <c r="A2" s="312" t="s">
        <v>178</v>
      </c>
      <c r="B2" s="312"/>
      <c r="C2" s="312"/>
      <c r="D2" s="312"/>
      <c r="E2" s="312"/>
    </row>
    <row r="3" spans="1:5" ht="15">
      <c r="A3" s="313" t="s">
        <v>206</v>
      </c>
      <c r="B3" s="313"/>
      <c r="C3" s="313"/>
      <c r="D3" s="313"/>
      <c r="E3" s="313"/>
    </row>
    <row r="4" spans="1:5" ht="15.75" customHeight="1">
      <c r="A4" s="313" t="s">
        <v>282</v>
      </c>
      <c r="B4" s="313"/>
      <c r="C4" s="313"/>
      <c r="D4" s="313"/>
      <c r="E4" s="313"/>
    </row>
    <row r="5" spans="1:5" ht="15.75" customHeight="1">
      <c r="A5" s="208"/>
      <c r="B5" s="208"/>
      <c r="C5" s="208"/>
      <c r="D5" s="208"/>
      <c r="E5" s="208"/>
    </row>
    <row r="6" spans="1:5" ht="32.25" customHeight="1" thickBot="1">
      <c r="A6" s="196" t="s">
        <v>127</v>
      </c>
      <c r="B6" s="199" t="s">
        <v>207</v>
      </c>
      <c r="C6" s="63" t="s">
        <v>208</v>
      </c>
      <c r="D6" s="74" t="s">
        <v>209</v>
      </c>
      <c r="E6" s="200" t="s">
        <v>210</v>
      </c>
    </row>
    <row r="7" spans="1:8" ht="14.25" customHeight="1" thickTop="1">
      <c r="A7" s="5" t="s">
        <v>211</v>
      </c>
      <c r="B7" s="22">
        <v>0</v>
      </c>
      <c r="C7" s="22">
        <v>14</v>
      </c>
      <c r="D7" s="201">
        <v>18</v>
      </c>
      <c r="E7" s="202">
        <v>30</v>
      </c>
      <c r="F7" s="10"/>
      <c r="G7" s="10"/>
      <c r="H7" s="10"/>
    </row>
    <row r="8" spans="1:8" ht="14.25" customHeight="1">
      <c r="A8" s="5" t="s">
        <v>212</v>
      </c>
      <c r="B8" s="22">
        <v>0</v>
      </c>
      <c r="C8" s="22">
        <v>105</v>
      </c>
      <c r="D8" s="78">
        <v>1</v>
      </c>
      <c r="E8" s="202">
        <v>106</v>
      </c>
      <c r="G8" s="10"/>
      <c r="H8" s="10"/>
    </row>
    <row r="9" spans="1:8" ht="14.25" customHeight="1">
      <c r="A9" s="5" t="s">
        <v>213</v>
      </c>
      <c r="B9" s="22">
        <v>0</v>
      </c>
      <c r="C9" s="22">
        <v>12</v>
      </c>
      <c r="D9" s="78">
        <v>1</v>
      </c>
      <c r="E9" s="202">
        <v>13</v>
      </c>
      <c r="G9" s="10"/>
      <c r="H9" s="10"/>
    </row>
    <row r="10" spans="1:8" ht="14.25" customHeight="1">
      <c r="A10" s="5" t="s">
        <v>214</v>
      </c>
      <c r="B10" s="22">
        <v>0</v>
      </c>
      <c r="C10" s="22">
        <v>98</v>
      </c>
      <c r="D10" s="78">
        <v>0</v>
      </c>
      <c r="E10" s="202">
        <v>98</v>
      </c>
      <c r="G10" s="10"/>
      <c r="H10" s="10"/>
    </row>
    <row r="11" spans="1:8" ht="14.25" customHeight="1">
      <c r="A11" s="5" t="s">
        <v>215</v>
      </c>
      <c r="B11" s="22">
        <v>0</v>
      </c>
      <c r="C11" s="22">
        <v>50</v>
      </c>
      <c r="D11" s="78">
        <v>0</v>
      </c>
      <c r="E11" s="202">
        <v>50</v>
      </c>
      <c r="G11" s="10"/>
      <c r="H11" s="10"/>
    </row>
    <row r="12" spans="1:8" ht="14.25" customHeight="1">
      <c r="A12" s="5" t="s">
        <v>216</v>
      </c>
      <c r="B12" s="22">
        <v>0</v>
      </c>
      <c r="C12" s="22">
        <v>90</v>
      </c>
      <c r="D12" s="78">
        <v>1</v>
      </c>
      <c r="E12" s="202">
        <v>91</v>
      </c>
      <c r="G12" s="10"/>
      <c r="H12" s="10"/>
    </row>
    <row r="13" spans="1:8" ht="14.25" customHeight="1">
      <c r="A13" s="5" t="s">
        <v>217</v>
      </c>
      <c r="B13" s="22">
        <v>0</v>
      </c>
      <c r="C13" s="22">
        <v>159</v>
      </c>
      <c r="D13" s="78">
        <v>15</v>
      </c>
      <c r="E13" s="202">
        <v>174</v>
      </c>
      <c r="G13" s="10"/>
      <c r="H13" s="10"/>
    </row>
    <row r="14" spans="1:8" ht="14.25" customHeight="1">
      <c r="A14" s="5" t="s">
        <v>218</v>
      </c>
      <c r="B14" s="22">
        <v>0</v>
      </c>
      <c r="C14" s="22">
        <v>103</v>
      </c>
      <c r="D14" s="78">
        <v>20</v>
      </c>
      <c r="E14" s="202">
        <v>123</v>
      </c>
      <c r="G14" s="10"/>
      <c r="H14" s="10"/>
    </row>
    <row r="15" spans="1:8" ht="14.25" customHeight="1">
      <c r="A15" s="5" t="s">
        <v>219</v>
      </c>
      <c r="B15" s="22">
        <v>0</v>
      </c>
      <c r="C15" s="22">
        <v>36</v>
      </c>
      <c r="D15" s="78">
        <v>5</v>
      </c>
      <c r="E15" s="202">
        <v>41</v>
      </c>
      <c r="G15" s="10"/>
      <c r="H15" s="10"/>
    </row>
    <row r="16" spans="1:8" ht="14.25" customHeight="1">
      <c r="A16" s="5" t="s">
        <v>220</v>
      </c>
      <c r="B16" s="22">
        <v>0</v>
      </c>
      <c r="C16" s="22">
        <v>43</v>
      </c>
      <c r="D16" s="78">
        <v>35</v>
      </c>
      <c r="E16" s="202">
        <v>78</v>
      </c>
      <c r="G16" s="10"/>
      <c r="H16" s="10"/>
    </row>
    <row r="17" spans="1:8" ht="14.25" customHeight="1">
      <c r="A17" s="5" t="s">
        <v>221</v>
      </c>
      <c r="B17" s="22">
        <v>0</v>
      </c>
      <c r="C17" s="22">
        <v>149</v>
      </c>
      <c r="D17" s="78">
        <v>3</v>
      </c>
      <c r="E17" s="202">
        <v>152</v>
      </c>
      <c r="G17" s="10"/>
      <c r="H17" s="10"/>
    </row>
    <row r="18" spans="1:8" ht="14.25" customHeight="1">
      <c r="A18" s="5" t="s">
        <v>222</v>
      </c>
      <c r="B18" s="22">
        <v>0</v>
      </c>
      <c r="C18" s="22">
        <v>215</v>
      </c>
      <c r="D18" s="78">
        <v>0</v>
      </c>
      <c r="E18" s="202">
        <v>215</v>
      </c>
      <c r="G18" s="10"/>
      <c r="H18" s="10"/>
    </row>
    <row r="19" spans="1:8" ht="14.25" customHeight="1">
      <c r="A19" s="5" t="s">
        <v>223</v>
      </c>
      <c r="B19" s="22">
        <v>0</v>
      </c>
      <c r="C19" s="22">
        <v>52</v>
      </c>
      <c r="D19" s="78">
        <v>1</v>
      </c>
      <c r="E19" s="202">
        <v>53</v>
      </c>
      <c r="G19" s="10"/>
      <c r="H19" s="10"/>
    </row>
    <row r="20" spans="1:8" ht="14.25" customHeight="1">
      <c r="A20" s="5" t="s">
        <v>224</v>
      </c>
      <c r="B20" s="22">
        <v>0</v>
      </c>
      <c r="C20" s="22">
        <v>152</v>
      </c>
      <c r="D20" s="78">
        <v>0</v>
      </c>
      <c r="E20" s="202">
        <v>152</v>
      </c>
      <c r="G20" s="10"/>
      <c r="H20" s="10"/>
    </row>
    <row r="21" spans="1:8" ht="14.25" customHeight="1">
      <c r="A21" s="5" t="s">
        <v>225</v>
      </c>
      <c r="B21" s="22">
        <v>0</v>
      </c>
      <c r="C21" s="22">
        <v>7</v>
      </c>
      <c r="D21" s="78">
        <v>6</v>
      </c>
      <c r="E21" s="202">
        <v>13</v>
      </c>
      <c r="G21" s="10"/>
      <c r="H21" s="10"/>
    </row>
    <row r="22" spans="1:8" ht="14.25" customHeight="1">
      <c r="A22" s="5" t="s">
        <v>226</v>
      </c>
      <c r="B22" s="22">
        <v>0</v>
      </c>
      <c r="C22" s="22">
        <v>150</v>
      </c>
      <c r="D22" s="78">
        <v>203</v>
      </c>
      <c r="E22" s="202">
        <v>353</v>
      </c>
      <c r="G22" s="10"/>
      <c r="H22" s="10"/>
    </row>
    <row r="23" spans="1:8" ht="14.25" customHeight="1">
      <c r="A23" s="5" t="s">
        <v>227</v>
      </c>
      <c r="B23" s="22">
        <v>0</v>
      </c>
      <c r="C23" s="22">
        <v>147</v>
      </c>
      <c r="D23" s="78">
        <v>2</v>
      </c>
      <c r="E23" s="202">
        <v>149</v>
      </c>
      <c r="G23" s="10"/>
      <c r="H23" s="10"/>
    </row>
    <row r="24" spans="1:8" ht="14.25" customHeight="1">
      <c r="A24" s="5" t="s">
        <v>228</v>
      </c>
      <c r="B24" s="22">
        <v>34</v>
      </c>
      <c r="C24" s="22">
        <v>227</v>
      </c>
      <c r="D24" s="78">
        <v>0</v>
      </c>
      <c r="E24" s="202">
        <v>227</v>
      </c>
      <c r="G24" s="10"/>
      <c r="H24" s="10"/>
    </row>
    <row r="25" spans="1:8" ht="14.25" customHeight="1">
      <c r="A25" s="5" t="s">
        <v>229</v>
      </c>
      <c r="B25" s="22">
        <v>0</v>
      </c>
      <c r="C25" s="22">
        <v>457</v>
      </c>
      <c r="D25" s="78">
        <v>4</v>
      </c>
      <c r="E25" s="202">
        <v>459</v>
      </c>
      <c r="G25" s="10"/>
      <c r="H25" s="10"/>
    </row>
    <row r="26" spans="1:8" ht="14.25" customHeight="1">
      <c r="A26" s="5" t="s">
        <v>230</v>
      </c>
      <c r="B26" s="22">
        <v>0</v>
      </c>
      <c r="C26" s="22">
        <v>16</v>
      </c>
      <c r="D26" s="78">
        <v>17</v>
      </c>
      <c r="E26" s="202">
        <v>33</v>
      </c>
      <c r="G26" s="10"/>
      <c r="H26" s="10"/>
    </row>
    <row r="27" spans="1:8" ht="14.25" customHeight="1">
      <c r="A27" s="5" t="s">
        <v>231</v>
      </c>
      <c r="B27" s="22">
        <v>0</v>
      </c>
      <c r="C27" s="22">
        <v>80</v>
      </c>
      <c r="D27" s="78">
        <v>4</v>
      </c>
      <c r="E27" s="202">
        <v>84</v>
      </c>
      <c r="G27" s="10"/>
      <c r="H27" s="10"/>
    </row>
    <row r="28" spans="1:8" ht="14.25" customHeight="1">
      <c r="A28" s="5" t="s">
        <v>232</v>
      </c>
      <c r="B28" s="22">
        <v>0</v>
      </c>
      <c r="C28" s="22">
        <v>90</v>
      </c>
      <c r="D28" s="78">
        <v>0</v>
      </c>
      <c r="E28" s="202">
        <v>90</v>
      </c>
      <c r="G28" s="10"/>
      <c r="H28" s="10"/>
    </row>
    <row r="29" spans="1:8" ht="14.25" customHeight="1">
      <c r="A29" s="5" t="s">
        <v>233</v>
      </c>
      <c r="B29" s="22">
        <v>0</v>
      </c>
      <c r="C29" s="22">
        <v>35</v>
      </c>
      <c r="D29" s="78">
        <v>51</v>
      </c>
      <c r="E29" s="202">
        <v>86</v>
      </c>
      <c r="G29" s="10"/>
      <c r="H29" s="10"/>
    </row>
    <row r="30" spans="1:8" ht="14.25" customHeight="1">
      <c r="A30" s="5" t="s">
        <v>234</v>
      </c>
      <c r="B30" s="22">
        <v>0</v>
      </c>
      <c r="C30" s="22">
        <v>218</v>
      </c>
      <c r="D30" s="78">
        <v>1</v>
      </c>
      <c r="E30" s="202">
        <v>219</v>
      </c>
      <c r="G30" s="10"/>
      <c r="H30" s="10"/>
    </row>
    <row r="31" spans="1:8" ht="14.25" customHeight="1">
      <c r="A31" s="5" t="s">
        <v>235</v>
      </c>
      <c r="B31" s="22">
        <v>0</v>
      </c>
      <c r="C31" s="22">
        <v>219</v>
      </c>
      <c r="D31" s="78">
        <v>0</v>
      </c>
      <c r="E31" s="202">
        <v>219</v>
      </c>
      <c r="G31" s="10"/>
      <c r="H31" s="10"/>
    </row>
    <row r="32" spans="1:8" ht="14.25" customHeight="1">
      <c r="A32" s="5" t="s">
        <v>236</v>
      </c>
      <c r="B32" s="22">
        <v>0</v>
      </c>
      <c r="C32" s="22">
        <v>210</v>
      </c>
      <c r="D32" s="78">
        <v>0</v>
      </c>
      <c r="E32" s="202">
        <v>210</v>
      </c>
      <c r="G32" s="10"/>
      <c r="H32" s="10"/>
    </row>
    <row r="33" spans="1:8" ht="14.25" customHeight="1">
      <c r="A33" s="5" t="s">
        <v>237</v>
      </c>
      <c r="B33" s="22">
        <v>0</v>
      </c>
      <c r="C33" s="22">
        <v>152</v>
      </c>
      <c r="D33" s="78">
        <v>5</v>
      </c>
      <c r="E33" s="202">
        <v>153</v>
      </c>
      <c r="G33" s="10"/>
      <c r="H33" s="10"/>
    </row>
    <row r="34" spans="1:8" ht="14.25" customHeight="1">
      <c r="A34" s="5" t="s">
        <v>238</v>
      </c>
      <c r="B34" s="22">
        <v>0</v>
      </c>
      <c r="C34" s="22">
        <v>44</v>
      </c>
      <c r="D34" s="78">
        <v>1</v>
      </c>
      <c r="E34" s="202">
        <v>45</v>
      </c>
      <c r="G34" s="10"/>
      <c r="H34" s="10"/>
    </row>
    <row r="35" spans="1:8" ht="14.25" customHeight="1">
      <c r="A35" s="5" t="s">
        <v>239</v>
      </c>
      <c r="B35" s="22">
        <v>0</v>
      </c>
      <c r="C35" s="22">
        <v>259</v>
      </c>
      <c r="D35" s="78">
        <v>14</v>
      </c>
      <c r="E35" s="202">
        <v>271</v>
      </c>
      <c r="G35" s="10"/>
      <c r="H35" s="10"/>
    </row>
    <row r="36" spans="1:8" ht="14.25" customHeight="1">
      <c r="A36" s="5" t="s">
        <v>240</v>
      </c>
      <c r="B36" s="22">
        <v>0</v>
      </c>
      <c r="C36" s="22">
        <v>188</v>
      </c>
      <c r="D36" s="78">
        <v>0</v>
      </c>
      <c r="E36" s="202">
        <v>188</v>
      </c>
      <c r="G36" s="10"/>
      <c r="H36" s="10"/>
    </row>
    <row r="37" spans="1:8" ht="14.25" customHeight="1">
      <c r="A37" s="5" t="s">
        <v>241</v>
      </c>
      <c r="B37" s="22">
        <v>0</v>
      </c>
      <c r="C37" s="22">
        <v>195</v>
      </c>
      <c r="D37" s="78">
        <v>1</v>
      </c>
      <c r="E37" s="202">
        <v>196</v>
      </c>
      <c r="G37" s="10"/>
      <c r="H37" s="10"/>
    </row>
    <row r="38" spans="1:8" ht="14.25" customHeight="1">
      <c r="A38" s="5" t="s">
        <v>242</v>
      </c>
      <c r="B38" s="22">
        <v>0</v>
      </c>
      <c r="C38" s="22">
        <v>226</v>
      </c>
      <c r="D38" s="78">
        <v>0</v>
      </c>
      <c r="E38" s="202">
        <v>226</v>
      </c>
      <c r="G38" s="10"/>
      <c r="H38" s="10"/>
    </row>
    <row r="39" spans="1:8" ht="14.25" customHeight="1" thickBot="1">
      <c r="A39" s="5" t="s">
        <v>243</v>
      </c>
      <c r="B39" s="29">
        <v>0</v>
      </c>
      <c r="C39" s="29">
        <v>72</v>
      </c>
      <c r="D39" s="81">
        <v>8</v>
      </c>
      <c r="E39" s="203">
        <v>80</v>
      </c>
      <c r="G39" s="10"/>
      <c r="H39" s="10"/>
    </row>
    <row r="40" spans="1:8" ht="14.25" customHeight="1" thickBot="1">
      <c r="A40" s="17" t="s">
        <v>70</v>
      </c>
      <c r="B40" s="4">
        <f>SUM(B7:B39)</f>
        <v>34</v>
      </c>
      <c r="C40" s="4">
        <f>SUM(C7:C39)</f>
        <v>4270</v>
      </c>
      <c r="D40" s="84">
        <f>SUM(D7:D39)</f>
        <v>417</v>
      </c>
      <c r="E40" s="95">
        <f>SUM(E7:E39)</f>
        <v>4677</v>
      </c>
      <c r="G40" s="10"/>
      <c r="H40" s="10"/>
    </row>
    <row r="41" spans="1:8" ht="14.25" customHeight="1">
      <c r="A41" s="5" t="s">
        <v>244</v>
      </c>
      <c r="B41" s="25">
        <v>0</v>
      </c>
      <c r="C41" s="25">
        <v>194</v>
      </c>
      <c r="D41" s="75">
        <v>0</v>
      </c>
      <c r="E41" s="204">
        <v>194</v>
      </c>
      <c r="G41" s="10"/>
      <c r="H41" s="10"/>
    </row>
    <row r="42" spans="1:8" ht="14.25" customHeight="1">
      <c r="A42" s="5" t="s">
        <v>245</v>
      </c>
      <c r="B42" s="22">
        <v>0</v>
      </c>
      <c r="C42" s="22">
        <v>0</v>
      </c>
      <c r="D42" s="78">
        <v>9</v>
      </c>
      <c r="E42" s="202">
        <v>9</v>
      </c>
      <c r="G42" s="10"/>
      <c r="H42" s="10"/>
    </row>
    <row r="43" spans="1:8" ht="14.25" customHeight="1">
      <c r="A43" s="5" t="s">
        <v>246</v>
      </c>
      <c r="B43" s="22">
        <v>0</v>
      </c>
      <c r="C43" s="22">
        <v>11</v>
      </c>
      <c r="D43" s="78">
        <v>0</v>
      </c>
      <c r="E43" s="202">
        <v>11</v>
      </c>
      <c r="G43" s="10"/>
      <c r="H43" s="10"/>
    </row>
    <row r="44" spans="1:8" ht="14.25" customHeight="1" thickBot="1">
      <c r="A44" s="5" t="s">
        <v>247</v>
      </c>
      <c r="B44" s="29">
        <v>0</v>
      </c>
      <c r="C44" s="29">
        <v>0</v>
      </c>
      <c r="D44" s="81">
        <v>0</v>
      </c>
      <c r="E44" s="203">
        <v>0</v>
      </c>
      <c r="G44" s="10"/>
      <c r="H44" s="10"/>
    </row>
    <row r="45" spans="1:8" ht="14.25" customHeight="1" thickBot="1">
      <c r="A45" s="17" t="s">
        <v>75</v>
      </c>
      <c r="B45" s="4">
        <f>SUM(B41:B44)</f>
        <v>0</v>
      </c>
      <c r="C45" s="4">
        <f>SUM(C41:C44)</f>
        <v>205</v>
      </c>
      <c r="D45" s="84">
        <f>SUM(D41:D44)</f>
        <v>9</v>
      </c>
      <c r="E45" s="95">
        <f>SUM(E41:E44)</f>
        <v>214</v>
      </c>
      <c r="G45" s="10"/>
      <c r="H45" s="10"/>
    </row>
    <row r="46" spans="1:8" ht="14.25" customHeight="1" thickBot="1">
      <c r="A46" s="17" t="s">
        <v>38</v>
      </c>
      <c r="B46" s="4">
        <f>+B40+B45</f>
        <v>34</v>
      </c>
      <c r="C46" s="4">
        <f>+C40+C45</f>
        <v>4475</v>
      </c>
      <c r="D46" s="84">
        <f>+D40+D45</f>
        <v>426</v>
      </c>
      <c r="E46" s="95">
        <f>+E40+E45</f>
        <v>4891</v>
      </c>
      <c r="G46" s="10"/>
      <c r="H46" s="10"/>
    </row>
    <row r="47" ht="12.75">
      <c r="C47" s="10"/>
    </row>
  </sheetData>
  <mergeCells count="3">
    <mergeCell ref="A2:E2"/>
    <mergeCell ref="A3:E3"/>
    <mergeCell ref="A4:E4"/>
  </mergeCells>
  <printOptions/>
  <pageMargins left="0.75" right="0.75" top="0.5" bottom="0.5" header="0.5" footer="0.25"/>
  <pageSetup fitToHeight="1" fitToWidth="1" horizontalDpi="600" verticalDpi="600" orientation="portrait" r:id="rId1"/>
  <headerFooter alignWithMargins="0">
    <oddFooter>&amp;LPage 14&amp;R&amp;F/&amp;A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9"/>
  <sheetViews>
    <sheetView workbookViewId="0" topLeftCell="A1">
      <selection activeCell="A1" sqref="A1"/>
    </sheetView>
  </sheetViews>
  <sheetFormatPr defaultColWidth="9.140625" defaultRowHeight="12.75"/>
  <cols>
    <col min="1" max="1" width="5.57421875" style="0" customWidth="1"/>
    <col min="2" max="2" width="33.00390625" style="0" customWidth="1"/>
    <col min="3" max="3" width="8.57421875" style="0" customWidth="1"/>
    <col min="4" max="4" width="9.7109375" style="0" customWidth="1"/>
    <col min="5" max="5" width="10.28125" style="0" customWidth="1"/>
    <col min="6" max="6" width="9.7109375" style="0" customWidth="1"/>
    <col min="7" max="7" width="7.28125" style="0" customWidth="1"/>
  </cols>
  <sheetData>
    <row r="1" spans="1:7" ht="12.75" customHeight="1">
      <c r="A1" s="166" t="s">
        <v>297</v>
      </c>
      <c r="B1" s="139"/>
      <c r="C1" s="139"/>
      <c r="D1" s="139"/>
      <c r="E1" s="139"/>
      <c r="F1" s="139"/>
      <c r="G1" s="139"/>
    </row>
    <row r="2" spans="1:7" ht="18.75" customHeight="1">
      <c r="A2" s="290" t="s">
        <v>204</v>
      </c>
      <c r="B2" s="290"/>
      <c r="C2" s="290"/>
      <c r="D2" s="290"/>
      <c r="E2" s="290"/>
      <c r="F2" s="290"/>
      <c r="G2" s="290"/>
    </row>
    <row r="3" spans="1:7" ht="15">
      <c r="A3" s="291" t="s">
        <v>94</v>
      </c>
      <c r="B3" s="291"/>
      <c r="C3" s="291"/>
      <c r="D3" s="291"/>
      <c r="E3" s="291"/>
      <c r="F3" s="291"/>
      <c r="G3" s="291"/>
    </row>
    <row r="4" spans="1:7" ht="18" customHeight="1">
      <c r="A4" s="291" t="s">
        <v>281</v>
      </c>
      <c r="B4" s="291"/>
      <c r="C4" s="291"/>
      <c r="D4" s="291"/>
      <c r="E4" s="291"/>
      <c r="F4" s="291"/>
      <c r="G4" s="291"/>
    </row>
    <row r="5" spans="1:7" ht="46.5" customHeight="1" thickBot="1">
      <c r="A5" s="373" t="s">
        <v>127</v>
      </c>
      <c r="B5" s="374"/>
      <c r="C5" s="63" t="s">
        <v>65</v>
      </c>
      <c r="D5" s="73" t="s">
        <v>66</v>
      </c>
      <c r="E5" s="73" t="s">
        <v>67</v>
      </c>
      <c r="F5" s="63" t="s">
        <v>68</v>
      </c>
      <c r="G5" s="124" t="s">
        <v>69</v>
      </c>
    </row>
    <row r="6" spans="1:7" ht="15.75" customHeight="1" thickTop="1">
      <c r="A6" s="58">
        <v>820</v>
      </c>
      <c r="B6" s="19" t="s">
        <v>5</v>
      </c>
      <c r="C6" s="18">
        <v>0</v>
      </c>
      <c r="D6" s="18">
        <v>0</v>
      </c>
      <c r="E6" s="18">
        <v>0</v>
      </c>
      <c r="F6" s="18">
        <v>0</v>
      </c>
      <c r="G6" s="125">
        <v>0</v>
      </c>
    </row>
    <row r="7" spans="1:7" ht="15.75" customHeight="1">
      <c r="A7" s="15">
        <v>821</v>
      </c>
      <c r="B7" s="3" t="s">
        <v>6</v>
      </c>
      <c r="C7" s="5">
        <v>0</v>
      </c>
      <c r="D7" s="5">
        <v>3</v>
      </c>
      <c r="E7" s="5">
        <v>0</v>
      </c>
      <c r="F7" s="5">
        <v>0</v>
      </c>
      <c r="G7" s="125">
        <v>3</v>
      </c>
    </row>
    <row r="8" spans="1:7" ht="15.75" customHeight="1">
      <c r="A8" s="15">
        <v>840</v>
      </c>
      <c r="B8" s="3" t="s">
        <v>7</v>
      </c>
      <c r="C8" s="5">
        <v>0</v>
      </c>
      <c r="D8" s="5">
        <v>0</v>
      </c>
      <c r="E8" s="5">
        <v>0</v>
      </c>
      <c r="F8" s="5">
        <v>0</v>
      </c>
      <c r="G8" s="125">
        <v>0</v>
      </c>
    </row>
    <row r="9" spans="1:7" ht="15.75" customHeight="1">
      <c r="A9" s="15">
        <v>822</v>
      </c>
      <c r="B9" s="3" t="s">
        <v>8</v>
      </c>
      <c r="C9" s="5">
        <v>0</v>
      </c>
      <c r="D9" s="5">
        <v>0</v>
      </c>
      <c r="E9" s="5">
        <v>0</v>
      </c>
      <c r="F9" s="5">
        <v>0</v>
      </c>
      <c r="G9" s="125">
        <v>0</v>
      </c>
    </row>
    <row r="10" spans="1:7" ht="15.75" customHeight="1">
      <c r="A10" s="15">
        <v>823</v>
      </c>
      <c r="B10" s="3" t="s">
        <v>9</v>
      </c>
      <c r="C10" s="5">
        <v>0</v>
      </c>
      <c r="D10" s="5">
        <v>6</v>
      </c>
      <c r="E10" s="5">
        <v>0</v>
      </c>
      <c r="F10" s="5">
        <v>0</v>
      </c>
      <c r="G10" s="125">
        <v>6</v>
      </c>
    </row>
    <row r="11" spans="1:7" ht="15.75" customHeight="1">
      <c r="A11" s="15">
        <v>824</v>
      </c>
      <c r="B11" s="3" t="s">
        <v>10</v>
      </c>
      <c r="C11" s="5">
        <v>0</v>
      </c>
      <c r="D11" s="5">
        <v>0</v>
      </c>
      <c r="E11" s="5">
        <v>0</v>
      </c>
      <c r="F11" s="5">
        <v>0</v>
      </c>
      <c r="G11" s="125">
        <v>0</v>
      </c>
    </row>
    <row r="12" spans="1:7" ht="15.75" customHeight="1">
      <c r="A12" s="15">
        <v>835</v>
      </c>
      <c r="B12" s="3" t="s">
        <v>11</v>
      </c>
      <c r="C12" s="5">
        <v>1</v>
      </c>
      <c r="D12" s="5">
        <v>1</v>
      </c>
      <c r="E12" s="5">
        <v>0</v>
      </c>
      <c r="F12" s="5">
        <v>0</v>
      </c>
      <c r="G12" s="125">
        <v>2</v>
      </c>
    </row>
    <row r="13" spans="1:7" ht="15.75" customHeight="1">
      <c r="A13" s="15">
        <v>827</v>
      </c>
      <c r="B13" s="3" t="s">
        <v>12</v>
      </c>
      <c r="C13" s="5">
        <v>0</v>
      </c>
      <c r="D13" s="5">
        <v>0</v>
      </c>
      <c r="E13" s="5">
        <v>0</v>
      </c>
      <c r="F13" s="5">
        <v>0</v>
      </c>
      <c r="G13" s="125">
        <v>0</v>
      </c>
    </row>
    <row r="14" spans="1:7" ht="15.75" customHeight="1">
      <c r="A14" s="15">
        <v>828</v>
      </c>
      <c r="B14" s="3" t="s">
        <v>13</v>
      </c>
      <c r="C14" s="5">
        <v>0</v>
      </c>
      <c r="D14" s="5">
        <v>0</v>
      </c>
      <c r="E14" s="5">
        <v>0</v>
      </c>
      <c r="F14" s="5">
        <v>0</v>
      </c>
      <c r="G14" s="125">
        <v>0</v>
      </c>
    </row>
    <row r="15" spans="1:7" ht="15.75" customHeight="1">
      <c r="A15" s="15">
        <v>829</v>
      </c>
      <c r="B15" s="3" t="s">
        <v>14</v>
      </c>
      <c r="C15" s="5">
        <v>0</v>
      </c>
      <c r="D15" s="5">
        <v>0</v>
      </c>
      <c r="E15" s="5">
        <v>0</v>
      </c>
      <c r="F15" s="5">
        <v>0</v>
      </c>
      <c r="G15" s="125">
        <v>0</v>
      </c>
    </row>
    <row r="16" spans="1:7" ht="15.75" customHeight="1">
      <c r="A16" s="15">
        <v>830</v>
      </c>
      <c r="B16" s="3" t="s">
        <v>15</v>
      </c>
      <c r="C16" s="5">
        <v>0</v>
      </c>
      <c r="D16" s="5">
        <v>0</v>
      </c>
      <c r="E16" s="5">
        <v>0</v>
      </c>
      <c r="F16" s="5">
        <v>0</v>
      </c>
      <c r="G16" s="125">
        <v>0</v>
      </c>
    </row>
    <row r="17" spans="1:7" ht="15.75" customHeight="1">
      <c r="A17" s="15">
        <v>825</v>
      </c>
      <c r="B17" s="3" t="s">
        <v>16</v>
      </c>
      <c r="C17" s="5">
        <v>0</v>
      </c>
      <c r="D17" s="5">
        <v>0</v>
      </c>
      <c r="E17" s="5">
        <v>0</v>
      </c>
      <c r="F17" s="5">
        <v>0</v>
      </c>
      <c r="G17" s="125">
        <v>0</v>
      </c>
    </row>
    <row r="18" spans="1:7" ht="15.75" customHeight="1">
      <c r="A18" s="15">
        <v>847</v>
      </c>
      <c r="B18" s="3" t="s">
        <v>17</v>
      </c>
      <c r="C18" s="5">
        <v>0</v>
      </c>
      <c r="D18" s="5">
        <v>0</v>
      </c>
      <c r="E18" s="5">
        <v>0</v>
      </c>
      <c r="F18" s="5">
        <v>0</v>
      </c>
      <c r="G18" s="125">
        <v>0</v>
      </c>
    </row>
    <row r="19" spans="1:7" ht="15.75" customHeight="1">
      <c r="A19" s="15">
        <v>831</v>
      </c>
      <c r="B19" s="3" t="s">
        <v>18</v>
      </c>
      <c r="C19" s="5">
        <v>0</v>
      </c>
      <c r="D19" s="5">
        <v>0</v>
      </c>
      <c r="E19" s="5">
        <v>0</v>
      </c>
      <c r="F19" s="5">
        <v>0</v>
      </c>
      <c r="G19" s="125">
        <v>0</v>
      </c>
    </row>
    <row r="20" spans="1:7" ht="15.75" customHeight="1">
      <c r="A20" s="15">
        <v>832</v>
      </c>
      <c r="B20" s="3" t="s">
        <v>19</v>
      </c>
      <c r="C20" s="5">
        <v>0</v>
      </c>
      <c r="D20" s="5">
        <v>0</v>
      </c>
      <c r="E20" s="5">
        <v>0</v>
      </c>
      <c r="F20" s="5">
        <v>0</v>
      </c>
      <c r="G20" s="125">
        <v>0</v>
      </c>
    </row>
    <row r="21" spans="1:7" ht="15.75" customHeight="1">
      <c r="A21" s="15">
        <v>833</v>
      </c>
      <c r="B21" s="3" t="s">
        <v>20</v>
      </c>
      <c r="C21" s="5">
        <v>0</v>
      </c>
      <c r="D21" s="5">
        <v>0</v>
      </c>
      <c r="E21" s="5">
        <v>0</v>
      </c>
      <c r="F21" s="5">
        <v>0</v>
      </c>
      <c r="G21" s="125">
        <v>0</v>
      </c>
    </row>
    <row r="22" spans="1:7" ht="15.75" customHeight="1">
      <c r="A22" s="15">
        <v>834</v>
      </c>
      <c r="B22" s="3" t="s">
        <v>21</v>
      </c>
      <c r="C22" s="5">
        <v>0</v>
      </c>
      <c r="D22" s="5">
        <v>1</v>
      </c>
      <c r="E22" s="5">
        <v>0</v>
      </c>
      <c r="F22" s="5">
        <v>0</v>
      </c>
      <c r="G22" s="125">
        <v>1</v>
      </c>
    </row>
    <row r="23" spans="1:7" ht="15.75" customHeight="1">
      <c r="A23" s="15">
        <v>836</v>
      </c>
      <c r="B23" s="3" t="s">
        <v>22</v>
      </c>
      <c r="C23" s="5">
        <v>0</v>
      </c>
      <c r="D23" s="5">
        <v>0</v>
      </c>
      <c r="E23" s="5">
        <v>0</v>
      </c>
      <c r="F23" s="5">
        <v>0</v>
      </c>
      <c r="G23" s="125">
        <v>0</v>
      </c>
    </row>
    <row r="24" spans="1:7" ht="15.75" customHeight="1">
      <c r="A24" s="15">
        <v>837</v>
      </c>
      <c r="B24" s="3" t="s">
        <v>23</v>
      </c>
      <c r="C24" s="5">
        <v>0</v>
      </c>
      <c r="D24" s="5">
        <v>0</v>
      </c>
      <c r="E24" s="5">
        <v>0</v>
      </c>
      <c r="F24" s="5">
        <v>0</v>
      </c>
      <c r="G24" s="125">
        <v>0</v>
      </c>
    </row>
    <row r="25" spans="1:7" ht="15.75" customHeight="1">
      <c r="A25" s="15">
        <v>838</v>
      </c>
      <c r="B25" s="3" t="s">
        <v>24</v>
      </c>
      <c r="C25" s="5">
        <v>0</v>
      </c>
      <c r="D25" s="5">
        <v>0</v>
      </c>
      <c r="E25" s="5">
        <v>0</v>
      </c>
      <c r="F25" s="5">
        <v>0</v>
      </c>
      <c r="G25" s="125">
        <v>0</v>
      </c>
    </row>
    <row r="26" spans="1:7" ht="15.75" customHeight="1">
      <c r="A26" s="15">
        <v>839</v>
      </c>
      <c r="B26" s="3" t="s">
        <v>25</v>
      </c>
      <c r="C26" s="5">
        <v>0</v>
      </c>
      <c r="D26" s="5">
        <v>0</v>
      </c>
      <c r="E26" s="5">
        <v>0</v>
      </c>
      <c r="F26" s="5">
        <v>0</v>
      </c>
      <c r="G26" s="125">
        <v>0</v>
      </c>
    </row>
    <row r="27" spans="1:7" ht="15.75" customHeight="1">
      <c r="A27" s="15">
        <v>849</v>
      </c>
      <c r="B27" s="3" t="s">
        <v>26</v>
      </c>
      <c r="C27" s="5">
        <v>0</v>
      </c>
      <c r="D27" s="5">
        <v>0</v>
      </c>
      <c r="E27" s="5">
        <v>0</v>
      </c>
      <c r="F27" s="5">
        <v>0</v>
      </c>
      <c r="G27" s="125">
        <v>0</v>
      </c>
    </row>
    <row r="28" spans="1:7" ht="15.75" customHeight="1">
      <c r="A28" s="15">
        <v>844</v>
      </c>
      <c r="B28" s="3" t="s">
        <v>27</v>
      </c>
      <c r="C28" s="5">
        <v>0</v>
      </c>
      <c r="D28" s="5">
        <v>0</v>
      </c>
      <c r="E28" s="5">
        <v>0</v>
      </c>
      <c r="F28" s="5">
        <v>0</v>
      </c>
      <c r="G28" s="125">
        <v>0</v>
      </c>
    </row>
    <row r="29" spans="1:7" ht="15.75" customHeight="1">
      <c r="A29" s="15">
        <v>818</v>
      </c>
      <c r="B29" s="3" t="s">
        <v>28</v>
      </c>
      <c r="C29" s="5">
        <v>0</v>
      </c>
      <c r="D29" s="5">
        <v>0</v>
      </c>
      <c r="E29" s="5">
        <v>0</v>
      </c>
      <c r="F29" s="5">
        <v>0</v>
      </c>
      <c r="G29" s="125">
        <v>0</v>
      </c>
    </row>
    <row r="30" spans="1:7" ht="15.75" customHeight="1">
      <c r="A30" s="15">
        <v>817</v>
      </c>
      <c r="B30" s="3" t="s">
        <v>29</v>
      </c>
      <c r="C30" s="5">
        <v>0</v>
      </c>
      <c r="D30" s="5">
        <v>0</v>
      </c>
      <c r="E30" s="5">
        <v>0</v>
      </c>
      <c r="F30" s="5">
        <v>0</v>
      </c>
      <c r="G30" s="125">
        <v>0</v>
      </c>
    </row>
    <row r="31" spans="1:7" ht="15.75" customHeight="1">
      <c r="A31" s="15">
        <v>841</v>
      </c>
      <c r="B31" s="3" t="s">
        <v>30</v>
      </c>
      <c r="C31" s="5">
        <v>0</v>
      </c>
      <c r="D31" s="5">
        <v>0</v>
      </c>
      <c r="E31" s="5">
        <v>0</v>
      </c>
      <c r="F31" s="5">
        <v>0</v>
      </c>
      <c r="G31" s="125">
        <v>0</v>
      </c>
    </row>
    <row r="32" spans="1:7" ht="15.75" customHeight="1">
      <c r="A32" s="15">
        <v>842</v>
      </c>
      <c r="B32" s="3" t="s">
        <v>31</v>
      </c>
      <c r="C32" s="5">
        <v>0</v>
      </c>
      <c r="D32" s="5">
        <v>0</v>
      </c>
      <c r="E32" s="5">
        <v>0</v>
      </c>
      <c r="F32" s="5">
        <v>0</v>
      </c>
      <c r="G32" s="125">
        <v>0</v>
      </c>
    </row>
    <row r="33" spans="1:7" ht="15.75" customHeight="1">
      <c r="A33" s="15">
        <v>843</v>
      </c>
      <c r="B33" s="3" t="s">
        <v>32</v>
      </c>
      <c r="C33" s="5">
        <v>0</v>
      </c>
      <c r="D33" s="5">
        <v>0</v>
      </c>
      <c r="E33" s="5">
        <v>0</v>
      </c>
      <c r="F33" s="5">
        <v>0</v>
      </c>
      <c r="G33" s="125">
        <v>0</v>
      </c>
    </row>
    <row r="34" spans="1:7" ht="15.75" customHeight="1">
      <c r="A34" s="15">
        <v>846</v>
      </c>
      <c r="B34" s="3" t="s">
        <v>33</v>
      </c>
      <c r="C34" s="5">
        <v>0</v>
      </c>
      <c r="D34" s="5">
        <v>0</v>
      </c>
      <c r="E34" s="5">
        <v>0</v>
      </c>
      <c r="F34" s="5">
        <v>0</v>
      </c>
      <c r="G34" s="125">
        <v>0</v>
      </c>
    </row>
    <row r="35" spans="1:7" ht="15.75" customHeight="1">
      <c r="A35" s="15">
        <v>845</v>
      </c>
      <c r="B35" s="3" t="s">
        <v>34</v>
      </c>
      <c r="C35" s="5">
        <v>0</v>
      </c>
      <c r="D35" s="5">
        <v>0</v>
      </c>
      <c r="E35" s="5">
        <v>0</v>
      </c>
      <c r="F35" s="5">
        <v>0</v>
      </c>
      <c r="G35" s="125">
        <v>0</v>
      </c>
    </row>
    <row r="36" spans="1:7" ht="15.75" customHeight="1">
      <c r="A36" s="15">
        <v>848</v>
      </c>
      <c r="B36" s="3" t="s">
        <v>35</v>
      </c>
      <c r="C36" s="5">
        <v>0</v>
      </c>
      <c r="D36" s="5">
        <v>0</v>
      </c>
      <c r="E36" s="5">
        <v>0</v>
      </c>
      <c r="F36" s="5">
        <v>0</v>
      </c>
      <c r="G36" s="125">
        <v>0</v>
      </c>
    </row>
    <row r="37" spans="1:7" ht="15.75" customHeight="1">
      <c r="A37" s="15">
        <v>826</v>
      </c>
      <c r="B37" s="3" t="s">
        <v>36</v>
      </c>
      <c r="C37" s="5">
        <v>0</v>
      </c>
      <c r="D37" s="5">
        <v>0</v>
      </c>
      <c r="E37" s="5">
        <v>0</v>
      </c>
      <c r="F37" s="5">
        <v>0</v>
      </c>
      <c r="G37" s="125">
        <v>0</v>
      </c>
    </row>
    <row r="38" spans="1:7" ht="15.75" customHeight="1" thickBot="1">
      <c r="A38" s="60">
        <v>819</v>
      </c>
      <c r="B38" s="14" t="s">
        <v>37</v>
      </c>
      <c r="C38" s="28">
        <v>0</v>
      </c>
      <c r="D38" s="28">
        <v>0</v>
      </c>
      <c r="E38" s="28">
        <v>0</v>
      </c>
      <c r="F38" s="28">
        <v>0</v>
      </c>
      <c r="G38" s="128">
        <v>0</v>
      </c>
    </row>
    <row r="39" spans="1:7" ht="15.75" customHeight="1" thickBot="1">
      <c r="A39" s="154"/>
      <c r="B39" s="123" t="s">
        <v>95</v>
      </c>
      <c r="C39" s="17">
        <f>SUM(C6:C38)</f>
        <v>1</v>
      </c>
      <c r="D39" s="17">
        <f>SUM(D6:D38)</f>
        <v>11</v>
      </c>
      <c r="E39" s="17">
        <f>SUM(E6:E38)</f>
        <v>0</v>
      </c>
      <c r="F39" s="17">
        <f>SUM(F6:F38)</f>
        <v>0</v>
      </c>
      <c r="G39" s="168">
        <f>SUM(G6:G38)</f>
        <v>12</v>
      </c>
    </row>
  </sheetData>
  <mergeCells count="4">
    <mergeCell ref="A5:B5"/>
    <mergeCell ref="A2:G2"/>
    <mergeCell ref="A3:G3"/>
    <mergeCell ref="A4:G4"/>
  </mergeCells>
  <printOptions/>
  <pageMargins left="0.75" right="0.75" top="0.75" bottom="0.75" header="0.5" footer="0.5"/>
  <pageSetup fitToHeight="1" fitToWidth="1" horizontalDpi="600" verticalDpi="600" orientation="portrait" r:id="rId1"/>
  <headerFooter alignWithMargins="0">
    <oddFooter>&amp;LPage 15&amp;R&amp;F/&amp;A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C55"/>
  <sheetViews>
    <sheetView showGridLines="0" workbookViewId="0" topLeftCell="A1">
      <selection activeCell="A1" sqref="A1"/>
    </sheetView>
  </sheetViews>
  <sheetFormatPr defaultColWidth="12.57421875" defaultRowHeight="12.75"/>
  <cols>
    <col min="1" max="1" width="18.00390625" style="0" customWidth="1"/>
    <col min="2" max="2" width="7.28125" style="230" customWidth="1"/>
    <col min="3" max="3" width="6.421875" style="0" customWidth="1"/>
    <col min="4" max="4" width="7.00390625" style="0" customWidth="1"/>
    <col min="5" max="5" width="4.140625" style="0" customWidth="1"/>
    <col min="6" max="6" width="6.57421875" style="10" customWidth="1"/>
    <col min="7" max="7" width="8.00390625" style="10" customWidth="1"/>
    <col min="8" max="8" width="4.57421875" style="0" customWidth="1"/>
    <col min="9" max="9" width="6.57421875" style="0" customWidth="1"/>
    <col min="10" max="10" width="7.00390625" style="0" customWidth="1"/>
    <col min="11" max="11" width="4.57421875" style="0" bestFit="1" customWidth="1"/>
    <col min="12" max="12" width="10.28125" style="230" customWidth="1"/>
    <col min="13" max="13" width="5.7109375" style="10" customWidth="1"/>
    <col min="14" max="14" width="6.57421875" style="0" customWidth="1"/>
    <col min="15" max="15" width="5.140625" style="0" customWidth="1"/>
    <col min="16" max="16" width="5.7109375" style="0" customWidth="1"/>
    <col min="17" max="17" width="5.57421875" style="0" customWidth="1"/>
    <col min="18" max="18" width="5.140625" style="0" customWidth="1"/>
    <col min="19" max="19" width="6.00390625" style="230" customWidth="1"/>
    <col min="20" max="20" width="4.28125" style="0" customWidth="1"/>
  </cols>
  <sheetData>
    <row r="1" spans="1:19" ht="12.75" customHeight="1">
      <c r="A1" s="166" t="s">
        <v>298</v>
      </c>
      <c r="B1" s="228"/>
      <c r="C1" s="139"/>
      <c r="D1" s="139"/>
      <c r="E1" s="139"/>
      <c r="F1" s="139"/>
      <c r="G1" s="139"/>
      <c r="H1" s="139"/>
      <c r="I1" s="139"/>
      <c r="J1" s="139"/>
      <c r="K1" s="139"/>
      <c r="L1" s="228"/>
      <c r="M1" s="139"/>
      <c r="N1" s="139"/>
      <c r="O1" s="139"/>
      <c r="P1" s="139"/>
      <c r="Q1" s="139"/>
      <c r="R1" s="139"/>
      <c r="S1" s="272"/>
    </row>
    <row r="2" spans="1:19" ht="13.5" customHeight="1">
      <c r="A2" s="290" t="s">
        <v>178</v>
      </c>
      <c r="B2" s="290"/>
      <c r="C2" s="290"/>
      <c r="D2" s="290"/>
      <c r="E2" s="290"/>
      <c r="F2" s="290"/>
      <c r="G2" s="290"/>
      <c r="H2" s="290"/>
      <c r="I2" s="290"/>
      <c r="J2" s="290"/>
      <c r="K2" s="290"/>
      <c r="L2" s="290"/>
      <c r="M2" s="290"/>
      <c r="N2" s="290"/>
      <c r="O2" s="290"/>
      <c r="P2" s="290"/>
      <c r="Q2" s="290"/>
      <c r="R2" s="290"/>
      <c r="S2" s="290"/>
    </row>
    <row r="3" spans="1:19" ht="12.75">
      <c r="A3" s="382" t="s">
        <v>280</v>
      </c>
      <c r="B3" s="382"/>
      <c r="C3" s="382"/>
      <c r="D3" s="382"/>
      <c r="E3" s="382"/>
      <c r="F3" s="382"/>
      <c r="G3" s="382"/>
      <c r="H3" s="382"/>
      <c r="I3" s="382"/>
      <c r="J3" s="382"/>
      <c r="K3" s="382"/>
      <c r="L3" s="382"/>
      <c r="M3" s="382"/>
      <c r="N3" s="382"/>
      <c r="O3" s="382"/>
      <c r="P3" s="382"/>
      <c r="Q3" s="382"/>
      <c r="R3" s="382"/>
      <c r="S3" s="382"/>
    </row>
    <row r="4" spans="1:27" ht="26.25" customHeight="1">
      <c r="A4" s="379" t="s">
        <v>270</v>
      </c>
      <c r="B4" s="379"/>
      <c r="C4" s="379"/>
      <c r="D4" s="379"/>
      <c r="E4" s="379"/>
      <c r="F4" s="379"/>
      <c r="G4" s="379"/>
      <c r="H4" s="379"/>
      <c r="I4" s="379"/>
      <c r="J4" s="379"/>
      <c r="K4" s="379"/>
      <c r="L4" s="379"/>
      <c r="M4" s="379"/>
      <c r="N4" s="379"/>
      <c r="O4" s="379"/>
      <c r="P4" s="379"/>
      <c r="Q4" s="379"/>
      <c r="R4" s="379"/>
      <c r="S4" s="379"/>
      <c r="T4" s="2"/>
      <c r="U4" s="2"/>
      <c r="V4" s="2"/>
      <c r="W4" s="2"/>
      <c r="X4" s="2"/>
      <c r="Y4" s="2"/>
      <c r="Z4" s="2"/>
      <c r="AA4" s="2"/>
    </row>
    <row r="5" spans="1:29" s="212" customFormat="1" ht="12.75" customHeight="1">
      <c r="A5" s="380" t="s">
        <v>127</v>
      </c>
      <c r="B5" s="377" t="s">
        <v>271</v>
      </c>
      <c r="C5" s="383" t="s">
        <v>83</v>
      </c>
      <c r="D5" s="384"/>
      <c r="E5" s="384"/>
      <c r="F5" s="385" t="s">
        <v>84</v>
      </c>
      <c r="G5" s="385"/>
      <c r="H5" s="385"/>
      <c r="I5" s="385" t="s">
        <v>85</v>
      </c>
      <c r="J5" s="385"/>
      <c r="K5" s="385"/>
      <c r="L5" s="377" t="s">
        <v>262</v>
      </c>
      <c r="M5" s="386" t="s">
        <v>86</v>
      </c>
      <c r="N5" s="385"/>
      <c r="O5" s="385"/>
      <c r="P5" s="385" t="s">
        <v>87</v>
      </c>
      <c r="Q5" s="385"/>
      <c r="R5" s="385"/>
      <c r="S5" s="375" t="s">
        <v>263</v>
      </c>
      <c r="T5" s="211" t="s">
        <v>43</v>
      </c>
      <c r="U5" s="235"/>
      <c r="V5" s="236"/>
      <c r="W5" s="236"/>
      <c r="X5"/>
      <c r="Y5"/>
      <c r="Z5"/>
      <c r="AA5"/>
      <c r="AB5"/>
      <c r="AC5"/>
    </row>
    <row r="6" spans="1:29" s="212" customFormat="1" ht="34.5" customHeight="1" thickBot="1">
      <c r="A6" s="381"/>
      <c r="B6" s="378"/>
      <c r="C6" s="221" t="s">
        <v>88</v>
      </c>
      <c r="D6" s="222" t="s">
        <v>89</v>
      </c>
      <c r="E6" s="222" t="s">
        <v>90</v>
      </c>
      <c r="F6" s="223" t="s">
        <v>88</v>
      </c>
      <c r="G6" s="224" t="s">
        <v>89</v>
      </c>
      <c r="H6" s="222" t="s">
        <v>90</v>
      </c>
      <c r="I6" s="225" t="s">
        <v>88</v>
      </c>
      <c r="J6" s="222" t="s">
        <v>89</v>
      </c>
      <c r="K6" s="222" t="s">
        <v>90</v>
      </c>
      <c r="L6" s="387"/>
      <c r="M6" s="226" t="s">
        <v>88</v>
      </c>
      <c r="N6" s="225" t="s">
        <v>91</v>
      </c>
      <c r="O6" s="222" t="s">
        <v>115</v>
      </c>
      <c r="P6" s="225" t="s">
        <v>88</v>
      </c>
      <c r="Q6" s="225" t="s">
        <v>91</v>
      </c>
      <c r="R6" s="222" t="s">
        <v>115</v>
      </c>
      <c r="S6" s="376"/>
      <c r="T6" s="213"/>
      <c r="U6" s="237"/>
      <c r="V6" s="237"/>
      <c r="W6" s="237"/>
      <c r="X6" s="238"/>
      <c r="Y6" s="238"/>
      <c r="Z6" s="238"/>
      <c r="AA6"/>
      <c r="AB6"/>
      <c r="AC6"/>
    </row>
    <row r="7" spans="1:29" s="212" customFormat="1" ht="12.75" customHeight="1" thickTop="1">
      <c r="A7" s="19" t="s">
        <v>5</v>
      </c>
      <c r="B7" s="279">
        <v>767</v>
      </c>
      <c r="C7" s="215">
        <v>0</v>
      </c>
      <c r="D7" s="98">
        <v>0</v>
      </c>
      <c r="E7" s="100">
        <v>0</v>
      </c>
      <c r="F7" s="98">
        <v>189</v>
      </c>
      <c r="G7" s="98">
        <v>2617</v>
      </c>
      <c r="H7" s="100">
        <v>13.8</v>
      </c>
      <c r="I7" s="99">
        <v>52</v>
      </c>
      <c r="J7" s="98">
        <v>7896</v>
      </c>
      <c r="K7" s="100">
        <v>151.8</v>
      </c>
      <c r="L7" s="279">
        <v>241</v>
      </c>
      <c r="M7" s="161">
        <v>54</v>
      </c>
      <c r="N7" s="101">
        <v>163.6</v>
      </c>
      <c r="O7" s="100">
        <v>3</v>
      </c>
      <c r="P7" s="99">
        <v>164</v>
      </c>
      <c r="Q7" s="101">
        <v>203</v>
      </c>
      <c r="R7" s="102">
        <v>1.2</v>
      </c>
      <c r="S7" s="273">
        <v>218</v>
      </c>
      <c r="T7" s="211" t="s">
        <v>43</v>
      </c>
      <c r="U7" s="239"/>
      <c r="V7" s="239"/>
      <c r="W7" s="239"/>
      <c r="X7" s="240"/>
      <c r="Y7" s="240"/>
      <c r="Z7" s="240"/>
      <c r="AA7" s="240"/>
      <c r="AB7" s="240"/>
      <c r="AC7" s="240"/>
    </row>
    <row r="8" spans="1:29" s="212" customFormat="1" ht="12.75" customHeight="1">
      <c r="A8" s="3" t="s">
        <v>6</v>
      </c>
      <c r="B8" s="280">
        <v>400</v>
      </c>
      <c r="C8" s="216">
        <v>0</v>
      </c>
      <c r="D8" s="103">
        <v>0</v>
      </c>
      <c r="E8" s="105">
        <v>0</v>
      </c>
      <c r="F8" s="103">
        <v>0</v>
      </c>
      <c r="G8" s="103">
        <v>0</v>
      </c>
      <c r="H8" s="105">
        <v>0</v>
      </c>
      <c r="I8" s="104">
        <v>0</v>
      </c>
      <c r="J8" s="103">
        <v>0</v>
      </c>
      <c r="K8" s="105">
        <v>0</v>
      </c>
      <c r="L8" s="280">
        <v>0</v>
      </c>
      <c r="M8" s="162">
        <v>154</v>
      </c>
      <c r="N8" s="106">
        <v>215</v>
      </c>
      <c r="O8" s="105">
        <v>1.4</v>
      </c>
      <c r="P8" s="104">
        <v>0</v>
      </c>
      <c r="Q8" s="106">
        <v>0</v>
      </c>
      <c r="R8" s="107">
        <v>0</v>
      </c>
      <c r="S8" s="274">
        <v>154</v>
      </c>
      <c r="T8" s="211" t="s">
        <v>43</v>
      </c>
      <c r="U8" s="239"/>
      <c r="V8" s="239"/>
      <c r="W8" s="239"/>
      <c r="X8" s="240"/>
      <c r="Y8" s="240"/>
      <c r="Z8" s="240"/>
      <c r="AA8" s="240"/>
      <c r="AB8" s="240"/>
      <c r="AC8" s="240"/>
    </row>
    <row r="9" spans="1:29" s="212" customFormat="1" ht="12.75" customHeight="1">
      <c r="A9" s="3" t="s">
        <v>7</v>
      </c>
      <c r="B9" s="280">
        <v>625</v>
      </c>
      <c r="C9" s="216">
        <v>0</v>
      </c>
      <c r="D9" s="103">
        <v>0</v>
      </c>
      <c r="E9" s="105">
        <v>0</v>
      </c>
      <c r="F9" s="103">
        <v>0</v>
      </c>
      <c r="G9" s="103">
        <v>0</v>
      </c>
      <c r="H9" s="105">
        <v>0</v>
      </c>
      <c r="I9" s="104">
        <v>0</v>
      </c>
      <c r="J9" s="103">
        <v>0</v>
      </c>
      <c r="K9" s="105">
        <v>0</v>
      </c>
      <c r="L9" s="280">
        <v>0</v>
      </c>
      <c r="M9" s="162">
        <v>38</v>
      </c>
      <c r="N9" s="106">
        <v>57.2</v>
      </c>
      <c r="O9" s="105">
        <v>1.5</v>
      </c>
      <c r="P9" s="104">
        <v>948</v>
      </c>
      <c r="Q9" s="106">
        <v>800.4</v>
      </c>
      <c r="R9" s="107">
        <v>0.8</v>
      </c>
      <c r="S9" s="274">
        <v>985</v>
      </c>
      <c r="T9" s="211"/>
      <c r="U9" s="239"/>
      <c r="V9" s="239"/>
      <c r="W9" s="239"/>
      <c r="X9" s="240"/>
      <c r="Y9" s="240"/>
      <c r="Z9" s="240"/>
      <c r="AA9" s="240"/>
      <c r="AB9" s="240"/>
      <c r="AC9" s="240"/>
    </row>
    <row r="10" spans="1:29" s="212" customFormat="1" ht="12.75" customHeight="1">
      <c r="A10" s="3" t="s">
        <v>8</v>
      </c>
      <c r="B10" s="280">
        <v>1247</v>
      </c>
      <c r="C10" s="216">
        <v>0</v>
      </c>
      <c r="D10" s="103">
        <v>0</v>
      </c>
      <c r="E10" s="105">
        <v>0</v>
      </c>
      <c r="F10" s="103">
        <v>109</v>
      </c>
      <c r="G10" s="103">
        <v>1428</v>
      </c>
      <c r="H10" s="105">
        <v>13.1</v>
      </c>
      <c r="I10" s="104">
        <v>0</v>
      </c>
      <c r="J10" s="103">
        <v>0</v>
      </c>
      <c r="K10" s="105">
        <v>0</v>
      </c>
      <c r="L10" s="280">
        <v>109</v>
      </c>
      <c r="M10" s="162">
        <v>83</v>
      </c>
      <c r="N10" s="106">
        <v>671.5</v>
      </c>
      <c r="O10" s="105">
        <v>8.1</v>
      </c>
      <c r="P10" s="104">
        <v>0</v>
      </c>
      <c r="Q10" s="106">
        <v>0</v>
      </c>
      <c r="R10" s="108">
        <v>0</v>
      </c>
      <c r="S10" s="274">
        <v>83</v>
      </c>
      <c r="T10" s="211" t="s">
        <v>43</v>
      </c>
      <c r="U10" s="239"/>
      <c r="V10" s="239"/>
      <c r="W10" s="239"/>
      <c r="X10" s="240"/>
      <c r="Y10" s="240"/>
      <c r="Z10" s="240"/>
      <c r="AA10" s="240"/>
      <c r="AB10" s="240"/>
      <c r="AC10" s="240"/>
    </row>
    <row r="11" spans="1:29" s="212" customFormat="1" ht="12.75" customHeight="1">
      <c r="A11" s="3" t="s">
        <v>9</v>
      </c>
      <c r="B11" s="280">
        <v>11</v>
      </c>
      <c r="C11" s="216">
        <v>0</v>
      </c>
      <c r="D11" s="103">
        <v>0</v>
      </c>
      <c r="E11" s="105">
        <v>0</v>
      </c>
      <c r="F11" s="103">
        <v>606</v>
      </c>
      <c r="G11" s="103">
        <v>17844</v>
      </c>
      <c r="H11" s="105">
        <v>29.4</v>
      </c>
      <c r="I11" s="104">
        <v>0</v>
      </c>
      <c r="J11" s="103">
        <v>0</v>
      </c>
      <c r="K11" s="105">
        <v>0</v>
      </c>
      <c r="L11" s="280">
        <v>606</v>
      </c>
      <c r="M11" s="162">
        <v>0</v>
      </c>
      <c r="N11" s="106">
        <v>0</v>
      </c>
      <c r="O11" s="105">
        <v>0</v>
      </c>
      <c r="P11" s="104">
        <v>0</v>
      </c>
      <c r="Q11" s="106">
        <v>0</v>
      </c>
      <c r="R11" s="107">
        <v>0</v>
      </c>
      <c r="S11" s="274">
        <v>0</v>
      </c>
      <c r="T11" s="211"/>
      <c r="U11" s="239"/>
      <c r="V11" s="239"/>
      <c r="W11" s="239"/>
      <c r="X11" s="240"/>
      <c r="Y11" s="240"/>
      <c r="Z11" s="240"/>
      <c r="AA11" s="240"/>
      <c r="AB11" s="240"/>
      <c r="AC11" s="240"/>
    </row>
    <row r="12" spans="1:29" s="212" customFormat="1" ht="12.75" customHeight="1">
      <c r="A12" s="3" t="s">
        <v>10</v>
      </c>
      <c r="B12" s="280">
        <v>1396</v>
      </c>
      <c r="C12" s="216">
        <v>0</v>
      </c>
      <c r="D12" s="103">
        <v>0</v>
      </c>
      <c r="E12" s="105">
        <v>0</v>
      </c>
      <c r="F12" s="103">
        <v>13</v>
      </c>
      <c r="G12" s="103">
        <v>104</v>
      </c>
      <c r="H12" s="105">
        <v>8</v>
      </c>
      <c r="I12" s="104">
        <v>0</v>
      </c>
      <c r="J12" s="103">
        <v>0</v>
      </c>
      <c r="K12" s="105">
        <v>0</v>
      </c>
      <c r="L12" s="280">
        <v>13</v>
      </c>
      <c r="M12" s="162">
        <v>58</v>
      </c>
      <c r="N12" s="106">
        <v>129.7</v>
      </c>
      <c r="O12" s="105">
        <v>2.2</v>
      </c>
      <c r="P12" s="104">
        <v>0</v>
      </c>
      <c r="Q12" s="106">
        <v>0</v>
      </c>
      <c r="R12" s="107">
        <v>0</v>
      </c>
      <c r="S12" s="274">
        <v>58</v>
      </c>
      <c r="T12" s="211"/>
      <c r="U12" s="239"/>
      <c r="V12" s="239"/>
      <c r="W12" s="239"/>
      <c r="X12" s="240"/>
      <c r="Y12" s="240"/>
      <c r="Z12" s="240"/>
      <c r="AA12" s="240"/>
      <c r="AB12" s="240"/>
      <c r="AC12" s="240"/>
    </row>
    <row r="13" spans="1:29" s="212" customFormat="1" ht="12.75" customHeight="1">
      <c r="A13" s="3" t="s">
        <v>11</v>
      </c>
      <c r="B13" s="280">
        <v>977</v>
      </c>
      <c r="C13" s="216">
        <v>0</v>
      </c>
      <c r="D13" s="103">
        <v>0</v>
      </c>
      <c r="E13" s="105">
        <v>0</v>
      </c>
      <c r="F13" s="103">
        <v>218</v>
      </c>
      <c r="G13" s="103">
        <v>2404</v>
      </c>
      <c r="H13" s="105">
        <v>11</v>
      </c>
      <c r="I13" s="104">
        <v>0</v>
      </c>
      <c r="J13" s="103">
        <v>0</v>
      </c>
      <c r="K13" s="105">
        <v>0</v>
      </c>
      <c r="L13" s="280">
        <v>218</v>
      </c>
      <c r="M13" s="162">
        <v>0</v>
      </c>
      <c r="N13" s="106">
        <v>0</v>
      </c>
      <c r="O13" s="105">
        <v>0</v>
      </c>
      <c r="P13" s="104">
        <v>0</v>
      </c>
      <c r="Q13" s="106">
        <v>0</v>
      </c>
      <c r="R13" s="107">
        <v>0</v>
      </c>
      <c r="S13" s="274">
        <v>0</v>
      </c>
      <c r="T13" s="211"/>
      <c r="U13" s="239"/>
      <c r="V13" s="239"/>
      <c r="W13" s="239"/>
      <c r="X13" s="240"/>
      <c r="Y13" s="240"/>
      <c r="Z13" s="240"/>
      <c r="AA13" s="240"/>
      <c r="AB13" s="240"/>
      <c r="AC13" s="240"/>
    </row>
    <row r="14" spans="1:29" s="212" customFormat="1" ht="12.75" customHeight="1">
      <c r="A14" s="3" t="s">
        <v>12</v>
      </c>
      <c r="B14" s="284" t="s">
        <v>299</v>
      </c>
      <c r="C14" s="216">
        <v>0</v>
      </c>
      <c r="D14" s="103">
        <v>0</v>
      </c>
      <c r="E14" s="105">
        <v>0</v>
      </c>
      <c r="F14" s="103">
        <v>19</v>
      </c>
      <c r="G14" s="103">
        <v>721</v>
      </c>
      <c r="H14" s="105">
        <v>37.9</v>
      </c>
      <c r="I14" s="104">
        <v>0</v>
      </c>
      <c r="J14" s="103">
        <v>0</v>
      </c>
      <c r="K14" s="105">
        <v>0</v>
      </c>
      <c r="L14" s="280">
        <v>19</v>
      </c>
      <c r="M14" s="162">
        <v>112</v>
      </c>
      <c r="N14" s="106">
        <v>402.2</v>
      </c>
      <c r="O14" s="105">
        <v>3.6</v>
      </c>
      <c r="P14" s="104">
        <v>0</v>
      </c>
      <c r="Q14" s="106">
        <v>0</v>
      </c>
      <c r="R14" s="107">
        <v>0</v>
      </c>
      <c r="S14" s="274">
        <v>112</v>
      </c>
      <c r="T14" s="211"/>
      <c r="U14" s="239"/>
      <c r="V14" s="239"/>
      <c r="W14" s="239"/>
      <c r="X14" s="240"/>
      <c r="Y14" s="240"/>
      <c r="Z14" s="240"/>
      <c r="AA14" s="240"/>
      <c r="AB14" s="240"/>
      <c r="AC14" s="240"/>
    </row>
    <row r="15" spans="1:29" s="212" customFormat="1" ht="12.75" customHeight="1">
      <c r="A15" s="3" t="s">
        <v>13</v>
      </c>
      <c r="B15" s="284" t="s">
        <v>299</v>
      </c>
      <c r="C15" s="216">
        <v>0</v>
      </c>
      <c r="D15" s="103">
        <v>0</v>
      </c>
      <c r="E15" s="105">
        <v>0</v>
      </c>
      <c r="F15" s="103">
        <v>0</v>
      </c>
      <c r="G15" s="103">
        <v>0</v>
      </c>
      <c r="H15" s="105">
        <v>0</v>
      </c>
      <c r="I15" s="104">
        <v>0</v>
      </c>
      <c r="J15" s="103">
        <v>0</v>
      </c>
      <c r="K15" s="105">
        <v>0</v>
      </c>
      <c r="L15" s="280">
        <v>0</v>
      </c>
      <c r="M15" s="162">
        <v>245</v>
      </c>
      <c r="N15" s="106">
        <v>165.1</v>
      </c>
      <c r="O15" s="105">
        <v>0.7</v>
      </c>
      <c r="P15" s="104">
        <v>0</v>
      </c>
      <c r="Q15" s="106">
        <v>0</v>
      </c>
      <c r="R15" s="108">
        <v>0</v>
      </c>
      <c r="S15" s="274">
        <v>245</v>
      </c>
      <c r="T15" s="211"/>
      <c r="U15" s="239"/>
      <c r="V15" s="239"/>
      <c r="W15" s="239"/>
      <c r="X15" s="240"/>
      <c r="Y15" s="240"/>
      <c r="Z15" s="240"/>
      <c r="AA15" s="240"/>
      <c r="AB15" s="240"/>
      <c r="AC15" s="240"/>
    </row>
    <row r="16" spans="1:29" s="212" customFormat="1" ht="12.75" customHeight="1">
      <c r="A16" s="3" t="s">
        <v>14</v>
      </c>
      <c r="B16" s="280">
        <v>1287</v>
      </c>
      <c r="C16" s="216">
        <v>0</v>
      </c>
      <c r="D16" s="103">
        <v>0</v>
      </c>
      <c r="E16" s="105">
        <v>0</v>
      </c>
      <c r="F16" s="103">
        <v>204</v>
      </c>
      <c r="G16" s="103">
        <v>1617</v>
      </c>
      <c r="H16" s="105">
        <v>7.9</v>
      </c>
      <c r="I16" s="104">
        <v>0</v>
      </c>
      <c r="J16" s="103">
        <v>0</v>
      </c>
      <c r="K16" s="105">
        <v>0</v>
      </c>
      <c r="L16" s="280">
        <v>204</v>
      </c>
      <c r="M16" s="162">
        <v>0</v>
      </c>
      <c r="N16" s="106">
        <v>0</v>
      </c>
      <c r="O16" s="105">
        <v>0</v>
      </c>
      <c r="P16" s="104">
        <v>0</v>
      </c>
      <c r="Q16" s="106">
        <v>0</v>
      </c>
      <c r="R16" s="107">
        <v>0</v>
      </c>
      <c r="S16" s="274">
        <v>0</v>
      </c>
      <c r="T16" s="211"/>
      <c r="U16" s="239"/>
      <c r="V16" s="239"/>
      <c r="W16" s="239"/>
      <c r="X16" s="240"/>
      <c r="Y16" s="240"/>
      <c r="Z16" s="240"/>
      <c r="AA16" s="240"/>
      <c r="AB16" s="240"/>
      <c r="AC16" s="240"/>
    </row>
    <row r="17" spans="1:29" s="212" customFormat="1" ht="12.75" customHeight="1">
      <c r="A17" s="3" t="s">
        <v>15</v>
      </c>
      <c r="B17" s="280">
        <v>4052</v>
      </c>
      <c r="C17" s="216">
        <v>54</v>
      </c>
      <c r="D17" s="103">
        <v>54</v>
      </c>
      <c r="E17" s="105">
        <v>1</v>
      </c>
      <c r="F17" s="103">
        <v>0</v>
      </c>
      <c r="G17" s="103">
        <v>0</v>
      </c>
      <c r="H17" s="105">
        <v>0</v>
      </c>
      <c r="I17" s="104">
        <v>0</v>
      </c>
      <c r="J17" s="103">
        <v>0</v>
      </c>
      <c r="K17" s="105">
        <v>0</v>
      </c>
      <c r="L17" s="280">
        <v>54</v>
      </c>
      <c r="M17" s="162">
        <v>2206</v>
      </c>
      <c r="N17" s="106">
        <v>3674.5</v>
      </c>
      <c r="O17" s="105">
        <v>1.7</v>
      </c>
      <c r="P17" s="104">
        <v>8</v>
      </c>
      <c r="Q17" s="106">
        <v>36.8</v>
      </c>
      <c r="R17" s="107">
        <v>4.6</v>
      </c>
      <c r="S17" s="274">
        <v>2214</v>
      </c>
      <c r="T17" s="211"/>
      <c r="U17" s="239"/>
      <c r="V17" s="239"/>
      <c r="W17" s="239"/>
      <c r="X17" s="240"/>
      <c r="Y17" s="240"/>
      <c r="Z17" s="240"/>
      <c r="AA17" s="240"/>
      <c r="AB17" s="240"/>
      <c r="AC17" s="240"/>
    </row>
    <row r="18" spans="1:29" s="212" customFormat="1" ht="12.75" customHeight="1">
      <c r="A18" s="3" t="s">
        <v>16</v>
      </c>
      <c r="B18" s="280">
        <v>612</v>
      </c>
      <c r="C18" s="216">
        <v>0</v>
      </c>
      <c r="D18" s="103">
        <v>0</v>
      </c>
      <c r="E18" s="105">
        <v>0</v>
      </c>
      <c r="F18" s="103">
        <v>196</v>
      </c>
      <c r="G18" s="103">
        <v>1025</v>
      </c>
      <c r="H18" s="105">
        <v>5.2</v>
      </c>
      <c r="I18" s="104">
        <v>0</v>
      </c>
      <c r="J18" s="103">
        <v>0</v>
      </c>
      <c r="K18" s="105">
        <v>0</v>
      </c>
      <c r="L18" s="280">
        <v>196</v>
      </c>
      <c r="M18" s="162">
        <v>0</v>
      </c>
      <c r="N18" s="106">
        <v>0</v>
      </c>
      <c r="O18" s="105">
        <v>0</v>
      </c>
      <c r="P18" s="104">
        <v>0</v>
      </c>
      <c r="Q18" s="106">
        <v>0</v>
      </c>
      <c r="R18" s="107">
        <v>0</v>
      </c>
      <c r="S18" s="274">
        <v>0</v>
      </c>
      <c r="T18" s="211"/>
      <c r="U18" s="239"/>
      <c r="V18" s="239"/>
      <c r="W18" s="239"/>
      <c r="X18" s="240"/>
      <c r="Y18" s="240"/>
      <c r="Z18" s="240"/>
      <c r="AA18" s="240"/>
      <c r="AB18" s="240"/>
      <c r="AC18" s="240"/>
    </row>
    <row r="19" spans="1:29" s="212" customFormat="1" ht="12.75" customHeight="1">
      <c r="A19" s="3" t="s">
        <v>17</v>
      </c>
      <c r="B19" s="280">
        <v>307</v>
      </c>
      <c r="C19" s="216">
        <v>0</v>
      </c>
      <c r="D19" s="103">
        <v>0</v>
      </c>
      <c r="E19" s="105">
        <v>0</v>
      </c>
      <c r="F19" s="103">
        <v>0</v>
      </c>
      <c r="G19" s="103">
        <v>0</v>
      </c>
      <c r="H19" s="105">
        <v>0</v>
      </c>
      <c r="I19" s="104">
        <v>0</v>
      </c>
      <c r="J19" s="103">
        <v>0</v>
      </c>
      <c r="K19" s="105">
        <v>0</v>
      </c>
      <c r="L19" s="280">
        <v>0</v>
      </c>
      <c r="M19" s="162">
        <v>0</v>
      </c>
      <c r="N19" s="106">
        <v>0</v>
      </c>
      <c r="O19" s="105">
        <v>0</v>
      </c>
      <c r="P19" s="104">
        <v>0</v>
      </c>
      <c r="Q19" s="106">
        <v>0</v>
      </c>
      <c r="R19" s="107">
        <v>0</v>
      </c>
      <c r="S19" s="274">
        <v>0</v>
      </c>
      <c r="T19" s="211"/>
      <c r="U19" s="239"/>
      <c r="V19" s="239"/>
      <c r="W19" s="239"/>
      <c r="X19" s="240"/>
      <c r="Y19" s="240"/>
      <c r="Z19" s="240"/>
      <c r="AA19" s="240"/>
      <c r="AB19" s="240"/>
      <c r="AC19" s="240"/>
    </row>
    <row r="20" spans="1:29" s="212" customFormat="1" ht="12.75" customHeight="1">
      <c r="A20" s="3" t="s">
        <v>18</v>
      </c>
      <c r="B20" s="280">
        <v>1259</v>
      </c>
      <c r="C20" s="216">
        <v>0</v>
      </c>
      <c r="D20" s="103">
        <v>0</v>
      </c>
      <c r="E20" s="105">
        <v>0</v>
      </c>
      <c r="F20" s="103">
        <v>368</v>
      </c>
      <c r="G20" s="103">
        <v>3217.5</v>
      </c>
      <c r="H20" s="105">
        <v>8.7</v>
      </c>
      <c r="I20" s="104">
        <v>709</v>
      </c>
      <c r="J20" s="103">
        <v>5357</v>
      </c>
      <c r="K20" s="105">
        <v>7.6</v>
      </c>
      <c r="L20" s="280">
        <v>1056</v>
      </c>
      <c r="M20" s="162">
        <v>0</v>
      </c>
      <c r="N20" s="106">
        <v>0</v>
      </c>
      <c r="O20" s="105">
        <v>0</v>
      </c>
      <c r="P20" s="104">
        <v>0</v>
      </c>
      <c r="Q20" s="106">
        <v>0</v>
      </c>
      <c r="R20" s="107">
        <v>0</v>
      </c>
      <c r="S20" s="274">
        <v>0</v>
      </c>
      <c r="T20" s="211"/>
      <c r="U20" s="239"/>
      <c r="V20" s="239"/>
      <c r="W20" s="239"/>
      <c r="X20" s="240"/>
      <c r="Y20" s="240"/>
      <c r="Z20" s="240"/>
      <c r="AA20" s="240"/>
      <c r="AB20" s="240"/>
      <c r="AC20" s="240"/>
    </row>
    <row r="21" spans="1:29" s="212" customFormat="1" ht="12.75" customHeight="1">
      <c r="A21" s="3" t="s">
        <v>19</v>
      </c>
      <c r="B21" s="280">
        <v>3663</v>
      </c>
      <c r="C21" s="216">
        <v>0</v>
      </c>
      <c r="D21" s="103">
        <v>0</v>
      </c>
      <c r="E21" s="105">
        <v>0</v>
      </c>
      <c r="F21" s="103">
        <v>0</v>
      </c>
      <c r="G21" s="103">
        <v>0</v>
      </c>
      <c r="H21" s="105">
        <v>0</v>
      </c>
      <c r="I21" s="104">
        <v>0</v>
      </c>
      <c r="J21" s="103">
        <v>0</v>
      </c>
      <c r="K21" s="105">
        <v>0</v>
      </c>
      <c r="L21" s="280">
        <v>0</v>
      </c>
      <c r="M21" s="162">
        <v>527</v>
      </c>
      <c r="N21" s="106">
        <v>951.7</v>
      </c>
      <c r="O21" s="105">
        <v>1.8</v>
      </c>
      <c r="P21" s="104">
        <v>361</v>
      </c>
      <c r="Q21" s="106">
        <v>3071</v>
      </c>
      <c r="R21" s="107">
        <v>8.5</v>
      </c>
      <c r="S21" s="274">
        <v>881</v>
      </c>
      <c r="T21" s="211"/>
      <c r="U21" s="239"/>
      <c r="V21" s="239"/>
      <c r="W21" s="239"/>
      <c r="X21" s="240"/>
      <c r="Y21" s="240"/>
      <c r="Z21" s="240"/>
      <c r="AA21" s="240"/>
      <c r="AB21" s="240"/>
      <c r="AC21" s="240"/>
    </row>
    <row r="22" spans="1:29" s="212" customFormat="1" ht="12.75" customHeight="1">
      <c r="A22" s="3" t="s">
        <v>20</v>
      </c>
      <c r="B22" s="280">
        <v>448</v>
      </c>
      <c r="C22" s="216">
        <v>41</v>
      </c>
      <c r="D22" s="103">
        <v>41</v>
      </c>
      <c r="E22" s="105">
        <v>1</v>
      </c>
      <c r="F22" s="103">
        <v>295</v>
      </c>
      <c r="G22" s="103">
        <v>4137</v>
      </c>
      <c r="H22" s="105">
        <v>14</v>
      </c>
      <c r="I22" s="104">
        <v>0</v>
      </c>
      <c r="J22" s="103">
        <v>0</v>
      </c>
      <c r="K22" s="105">
        <v>0</v>
      </c>
      <c r="L22" s="280">
        <v>334</v>
      </c>
      <c r="M22" s="162">
        <v>0</v>
      </c>
      <c r="N22" s="106">
        <v>0</v>
      </c>
      <c r="O22" s="105">
        <v>0</v>
      </c>
      <c r="P22" s="104">
        <v>0</v>
      </c>
      <c r="Q22" s="106">
        <v>0</v>
      </c>
      <c r="R22" s="107">
        <v>0</v>
      </c>
      <c r="S22" s="274">
        <v>0</v>
      </c>
      <c r="T22" s="211"/>
      <c r="U22" s="239"/>
      <c r="V22" s="239"/>
      <c r="W22" s="239"/>
      <c r="X22" s="240"/>
      <c r="Y22" s="240"/>
      <c r="Z22" s="240"/>
      <c r="AA22" s="240"/>
      <c r="AB22" s="240"/>
      <c r="AC22" s="240"/>
    </row>
    <row r="23" spans="1:29" s="212" customFormat="1" ht="12.75" customHeight="1">
      <c r="A23" s="3" t="s">
        <v>21</v>
      </c>
      <c r="B23" s="280">
        <v>2750</v>
      </c>
      <c r="C23" s="216">
        <v>0</v>
      </c>
      <c r="D23" s="103">
        <v>0</v>
      </c>
      <c r="E23" s="105">
        <v>0</v>
      </c>
      <c r="F23" s="103">
        <v>0</v>
      </c>
      <c r="G23" s="103">
        <v>0</v>
      </c>
      <c r="H23" s="105">
        <v>0</v>
      </c>
      <c r="I23" s="104">
        <v>0</v>
      </c>
      <c r="J23" s="103">
        <v>0</v>
      </c>
      <c r="K23" s="105">
        <v>0</v>
      </c>
      <c r="L23" s="280">
        <v>0</v>
      </c>
      <c r="M23" s="162">
        <v>75</v>
      </c>
      <c r="N23" s="106">
        <v>295.8</v>
      </c>
      <c r="O23" s="105">
        <v>3.9</v>
      </c>
      <c r="P23" s="104">
        <v>0</v>
      </c>
      <c r="Q23" s="106">
        <v>0</v>
      </c>
      <c r="R23" s="107">
        <v>0</v>
      </c>
      <c r="S23" s="274">
        <v>75</v>
      </c>
      <c r="T23" s="211"/>
      <c r="U23" s="239"/>
      <c r="V23" s="239"/>
      <c r="W23" s="239"/>
      <c r="X23" s="240"/>
      <c r="Y23" s="240"/>
      <c r="Z23" s="240"/>
      <c r="AA23" s="240"/>
      <c r="AB23" s="240"/>
      <c r="AC23" s="240"/>
    </row>
    <row r="24" spans="1:29" s="212" customFormat="1" ht="12.75" customHeight="1">
      <c r="A24" s="3" t="s">
        <v>22</v>
      </c>
      <c r="B24" s="280">
        <v>940</v>
      </c>
      <c r="C24" s="217">
        <v>0</v>
      </c>
      <c r="D24" s="109">
        <v>0</v>
      </c>
      <c r="E24" s="111">
        <v>0</v>
      </c>
      <c r="F24" s="109">
        <v>0</v>
      </c>
      <c r="G24" s="109">
        <v>0</v>
      </c>
      <c r="H24" s="111">
        <v>0</v>
      </c>
      <c r="I24" s="110">
        <v>0</v>
      </c>
      <c r="J24" s="103">
        <v>0</v>
      </c>
      <c r="K24" s="105">
        <v>0</v>
      </c>
      <c r="L24" s="280">
        <v>0</v>
      </c>
      <c r="M24" s="162">
        <v>0</v>
      </c>
      <c r="N24" s="106">
        <v>0</v>
      </c>
      <c r="O24" s="105">
        <v>0</v>
      </c>
      <c r="P24" s="104">
        <v>0</v>
      </c>
      <c r="Q24" s="106">
        <v>0</v>
      </c>
      <c r="R24" s="107">
        <v>0</v>
      </c>
      <c r="S24" s="274">
        <v>0</v>
      </c>
      <c r="T24" s="211"/>
      <c r="U24" s="239"/>
      <c r="V24" s="239"/>
      <c r="W24" s="239"/>
      <c r="X24" s="240"/>
      <c r="Y24" s="240"/>
      <c r="Z24" s="240"/>
      <c r="AA24" s="240"/>
      <c r="AB24" s="240"/>
      <c r="AC24" s="240"/>
    </row>
    <row r="25" spans="1:29" s="212" customFormat="1" ht="12.75" customHeight="1">
      <c r="A25" s="3" t="s">
        <v>23</v>
      </c>
      <c r="B25" s="280">
        <v>601</v>
      </c>
      <c r="C25" s="217">
        <v>0</v>
      </c>
      <c r="D25" s="109">
        <v>0</v>
      </c>
      <c r="E25" s="111">
        <v>0</v>
      </c>
      <c r="F25" s="109">
        <v>133</v>
      </c>
      <c r="G25" s="109">
        <v>139</v>
      </c>
      <c r="H25" s="111">
        <v>1</v>
      </c>
      <c r="I25" s="110">
        <v>1</v>
      </c>
      <c r="J25" s="103">
        <v>1</v>
      </c>
      <c r="K25" s="105">
        <v>1</v>
      </c>
      <c r="L25" s="280">
        <v>133</v>
      </c>
      <c r="M25" s="162">
        <v>0</v>
      </c>
      <c r="N25" s="106">
        <v>0</v>
      </c>
      <c r="O25" s="105">
        <v>0</v>
      </c>
      <c r="P25" s="104">
        <v>0</v>
      </c>
      <c r="Q25" s="106">
        <v>0</v>
      </c>
      <c r="R25" s="107">
        <v>0</v>
      </c>
      <c r="S25" s="274">
        <v>0</v>
      </c>
      <c r="T25" s="211"/>
      <c r="U25" s="239"/>
      <c r="V25" s="239"/>
      <c r="W25" s="239"/>
      <c r="X25" s="240"/>
      <c r="Y25" s="240"/>
      <c r="Z25" s="240"/>
      <c r="AA25" s="240"/>
      <c r="AB25" s="240"/>
      <c r="AC25" s="240"/>
    </row>
    <row r="26" spans="1:29" s="212" customFormat="1" ht="12.75" customHeight="1">
      <c r="A26" s="3" t="s">
        <v>24</v>
      </c>
      <c r="B26" s="280">
        <v>845</v>
      </c>
      <c r="C26" s="217">
        <v>0</v>
      </c>
      <c r="D26" s="109">
        <v>0</v>
      </c>
      <c r="E26" s="111">
        <v>0</v>
      </c>
      <c r="F26" s="109">
        <v>723</v>
      </c>
      <c r="G26" s="109">
        <v>4331.4</v>
      </c>
      <c r="H26" s="111">
        <v>6</v>
      </c>
      <c r="I26" s="110">
        <v>0</v>
      </c>
      <c r="J26" s="103">
        <v>0</v>
      </c>
      <c r="K26" s="105">
        <v>0</v>
      </c>
      <c r="L26" s="280">
        <v>723</v>
      </c>
      <c r="M26" s="162">
        <v>216</v>
      </c>
      <c r="N26" s="106">
        <v>134.5</v>
      </c>
      <c r="O26" s="105">
        <v>0.6</v>
      </c>
      <c r="P26" s="104">
        <v>0</v>
      </c>
      <c r="Q26" s="106">
        <v>0</v>
      </c>
      <c r="R26" s="107">
        <v>0</v>
      </c>
      <c r="S26" s="274">
        <v>216</v>
      </c>
      <c r="T26" s="211"/>
      <c r="U26" s="239"/>
      <c r="V26" s="239"/>
      <c r="W26" s="239"/>
      <c r="X26" s="240"/>
      <c r="Y26" s="240"/>
      <c r="Z26" s="240"/>
      <c r="AA26" s="240"/>
      <c r="AB26" s="240"/>
      <c r="AC26" s="240"/>
    </row>
    <row r="27" spans="1:29" s="212" customFormat="1" ht="12.75" customHeight="1">
      <c r="A27" s="3" t="s">
        <v>25</v>
      </c>
      <c r="B27" s="280">
        <v>648</v>
      </c>
      <c r="C27" s="217">
        <v>0</v>
      </c>
      <c r="D27" s="109">
        <v>0</v>
      </c>
      <c r="E27" s="111">
        <v>0</v>
      </c>
      <c r="F27" s="109">
        <v>19</v>
      </c>
      <c r="G27" s="109">
        <v>581</v>
      </c>
      <c r="H27" s="111">
        <v>30.6</v>
      </c>
      <c r="I27" s="110">
        <v>0</v>
      </c>
      <c r="J27" s="103">
        <v>0</v>
      </c>
      <c r="K27" s="105">
        <v>0</v>
      </c>
      <c r="L27" s="280">
        <v>19</v>
      </c>
      <c r="M27" s="162">
        <v>0</v>
      </c>
      <c r="N27" s="106">
        <v>0</v>
      </c>
      <c r="O27" s="105">
        <v>0</v>
      </c>
      <c r="P27" s="104">
        <v>0</v>
      </c>
      <c r="Q27" s="106">
        <v>0</v>
      </c>
      <c r="R27" s="107">
        <v>0</v>
      </c>
      <c r="S27" s="274">
        <v>0</v>
      </c>
      <c r="T27" s="211"/>
      <c r="U27" s="239"/>
      <c r="V27" s="239"/>
      <c r="W27" s="239"/>
      <c r="X27" s="240"/>
      <c r="Y27" s="240"/>
      <c r="Z27" s="240"/>
      <c r="AA27" s="240"/>
      <c r="AB27" s="240"/>
      <c r="AC27" s="240"/>
    </row>
    <row r="28" spans="1:29" s="212" customFormat="1" ht="12.75" customHeight="1">
      <c r="A28" s="3" t="s">
        <v>26</v>
      </c>
      <c r="B28" s="280">
        <v>644</v>
      </c>
      <c r="C28" s="217">
        <v>0</v>
      </c>
      <c r="D28" s="109">
        <v>0</v>
      </c>
      <c r="E28" s="111">
        <v>0</v>
      </c>
      <c r="F28" s="109">
        <v>160</v>
      </c>
      <c r="G28" s="109">
        <v>6666</v>
      </c>
      <c r="H28" s="111">
        <v>41.7</v>
      </c>
      <c r="I28" s="110">
        <v>0</v>
      </c>
      <c r="J28" s="103">
        <v>0</v>
      </c>
      <c r="K28" s="105">
        <v>0</v>
      </c>
      <c r="L28" s="280">
        <v>160</v>
      </c>
      <c r="M28" s="162">
        <v>0</v>
      </c>
      <c r="N28" s="106">
        <v>0</v>
      </c>
      <c r="O28" s="105">
        <v>0</v>
      </c>
      <c r="P28" s="104">
        <v>0</v>
      </c>
      <c r="Q28" s="106">
        <v>0</v>
      </c>
      <c r="R28" s="107">
        <v>0</v>
      </c>
      <c r="S28" s="274">
        <v>0</v>
      </c>
      <c r="T28" s="211"/>
      <c r="U28" s="239"/>
      <c r="V28" s="239"/>
      <c r="W28" s="239"/>
      <c r="X28" s="240"/>
      <c r="Y28" s="240"/>
      <c r="Z28" s="240"/>
      <c r="AA28" s="240"/>
      <c r="AB28" s="240"/>
      <c r="AC28" s="240"/>
    </row>
    <row r="29" spans="1:29" s="212" customFormat="1" ht="12.75" customHeight="1">
      <c r="A29" s="3" t="s">
        <v>27</v>
      </c>
      <c r="B29" s="280">
        <v>333</v>
      </c>
      <c r="C29" s="217">
        <v>0</v>
      </c>
      <c r="D29" s="109">
        <v>0</v>
      </c>
      <c r="E29" s="111">
        <v>0</v>
      </c>
      <c r="F29" s="109">
        <v>94</v>
      </c>
      <c r="G29" s="109">
        <v>662</v>
      </c>
      <c r="H29" s="111">
        <v>7</v>
      </c>
      <c r="I29" s="110">
        <v>0</v>
      </c>
      <c r="J29" s="103">
        <v>0</v>
      </c>
      <c r="K29" s="105">
        <v>0</v>
      </c>
      <c r="L29" s="280">
        <v>94</v>
      </c>
      <c r="M29" s="162">
        <v>0</v>
      </c>
      <c r="N29" s="106">
        <v>0</v>
      </c>
      <c r="O29" s="105">
        <v>0</v>
      </c>
      <c r="P29" s="104">
        <v>0</v>
      </c>
      <c r="Q29" s="106">
        <v>0</v>
      </c>
      <c r="R29" s="107">
        <v>0</v>
      </c>
      <c r="S29" s="274">
        <v>0</v>
      </c>
      <c r="T29" s="211"/>
      <c r="U29" s="239"/>
      <c r="V29" s="239"/>
      <c r="W29" s="239"/>
      <c r="X29" s="240"/>
      <c r="Y29" s="240"/>
      <c r="Z29" s="240"/>
      <c r="AA29" s="240"/>
      <c r="AB29" s="240"/>
      <c r="AC29" s="240"/>
    </row>
    <row r="30" spans="1:29" s="212" customFormat="1" ht="12.75" customHeight="1">
      <c r="A30" s="3" t="s">
        <v>28</v>
      </c>
      <c r="B30" s="280">
        <v>596</v>
      </c>
      <c r="C30" s="217">
        <v>0</v>
      </c>
      <c r="D30" s="109">
        <v>0</v>
      </c>
      <c r="E30" s="111">
        <v>0</v>
      </c>
      <c r="F30" s="109">
        <v>291</v>
      </c>
      <c r="G30" s="109">
        <v>8456.5</v>
      </c>
      <c r="H30" s="111">
        <v>29.1</v>
      </c>
      <c r="I30" s="110">
        <v>0</v>
      </c>
      <c r="J30" s="103">
        <v>0</v>
      </c>
      <c r="K30" s="105">
        <v>0</v>
      </c>
      <c r="L30" s="280">
        <v>291</v>
      </c>
      <c r="M30" s="162">
        <v>0</v>
      </c>
      <c r="N30" s="106">
        <v>0</v>
      </c>
      <c r="O30" s="105">
        <v>0</v>
      </c>
      <c r="P30" s="104">
        <v>0</v>
      </c>
      <c r="Q30" s="106">
        <v>0</v>
      </c>
      <c r="R30" s="107">
        <v>0</v>
      </c>
      <c r="S30" s="274">
        <v>0</v>
      </c>
      <c r="T30" s="211"/>
      <c r="U30" s="239"/>
      <c r="V30" s="239"/>
      <c r="W30" s="239"/>
      <c r="X30" s="240"/>
      <c r="Y30" s="240"/>
      <c r="Z30" s="240"/>
      <c r="AA30" s="240"/>
      <c r="AB30" s="240"/>
      <c r="AC30" s="240"/>
    </row>
    <row r="31" spans="1:29" s="212" customFormat="1" ht="12.75" customHeight="1">
      <c r="A31" s="3" t="s">
        <v>29</v>
      </c>
      <c r="B31" s="280">
        <v>475</v>
      </c>
      <c r="C31" s="217">
        <v>0</v>
      </c>
      <c r="D31" s="109">
        <v>0</v>
      </c>
      <c r="E31" s="111">
        <v>0</v>
      </c>
      <c r="F31" s="109">
        <v>0</v>
      </c>
      <c r="G31" s="109">
        <v>0</v>
      </c>
      <c r="H31" s="111">
        <v>0</v>
      </c>
      <c r="I31" s="110">
        <v>0</v>
      </c>
      <c r="J31" s="109">
        <v>0</v>
      </c>
      <c r="K31" s="105">
        <v>0</v>
      </c>
      <c r="L31" s="280">
        <v>0</v>
      </c>
      <c r="M31" s="162">
        <v>0</v>
      </c>
      <c r="N31" s="106">
        <v>0</v>
      </c>
      <c r="O31" s="105">
        <v>0</v>
      </c>
      <c r="P31" s="104">
        <v>0</v>
      </c>
      <c r="Q31" s="106">
        <v>0</v>
      </c>
      <c r="R31" s="107">
        <v>0</v>
      </c>
      <c r="S31" s="274">
        <v>0</v>
      </c>
      <c r="T31" s="211"/>
      <c r="U31" s="239"/>
      <c r="V31" s="239"/>
      <c r="W31" s="239"/>
      <c r="X31" s="240"/>
      <c r="Y31" s="240"/>
      <c r="Z31" s="240"/>
      <c r="AA31" s="240"/>
      <c r="AB31" s="240"/>
      <c r="AC31" s="240"/>
    </row>
    <row r="32" spans="1:29" s="212" customFormat="1" ht="12.75" customHeight="1">
      <c r="A32" s="3" t="s">
        <v>30</v>
      </c>
      <c r="B32" s="280">
        <v>928</v>
      </c>
      <c r="C32" s="216">
        <v>0</v>
      </c>
      <c r="D32" s="103">
        <v>0</v>
      </c>
      <c r="E32" s="111">
        <v>0</v>
      </c>
      <c r="F32" s="103">
        <v>25</v>
      </c>
      <c r="G32" s="103">
        <v>27</v>
      </c>
      <c r="H32" s="111">
        <v>1.1</v>
      </c>
      <c r="I32" s="104">
        <v>0</v>
      </c>
      <c r="J32" s="103">
        <v>0</v>
      </c>
      <c r="K32" s="105">
        <v>0</v>
      </c>
      <c r="L32" s="280">
        <v>25</v>
      </c>
      <c r="M32" s="162">
        <v>12</v>
      </c>
      <c r="N32" s="106">
        <v>1.2</v>
      </c>
      <c r="O32" s="105">
        <v>0.1</v>
      </c>
      <c r="P32" s="104">
        <v>5</v>
      </c>
      <c r="Q32" s="106">
        <v>0.5</v>
      </c>
      <c r="R32" s="107">
        <v>0.1</v>
      </c>
      <c r="S32" s="274">
        <v>17</v>
      </c>
      <c r="T32" s="211"/>
      <c r="U32" s="239"/>
      <c r="V32" s="239"/>
      <c r="W32" s="239"/>
      <c r="X32" s="240"/>
      <c r="Y32" s="240"/>
      <c r="Z32" s="240"/>
      <c r="AA32" s="240"/>
      <c r="AB32" s="240"/>
      <c r="AC32" s="240"/>
    </row>
    <row r="33" spans="1:29" s="212" customFormat="1" ht="12.75" customHeight="1">
      <c r="A33" s="3" t="s">
        <v>31</v>
      </c>
      <c r="B33" s="280">
        <v>516</v>
      </c>
      <c r="C33" s="216">
        <v>0</v>
      </c>
      <c r="D33" s="103">
        <v>0</v>
      </c>
      <c r="E33" s="111">
        <v>0</v>
      </c>
      <c r="F33" s="103">
        <v>52</v>
      </c>
      <c r="G33" s="103">
        <v>242</v>
      </c>
      <c r="H33" s="111">
        <v>4.7</v>
      </c>
      <c r="I33" s="104">
        <v>0</v>
      </c>
      <c r="J33" s="103">
        <v>0</v>
      </c>
      <c r="K33" s="105">
        <v>0</v>
      </c>
      <c r="L33" s="280">
        <v>52</v>
      </c>
      <c r="M33" s="162">
        <v>0</v>
      </c>
      <c r="N33" s="106">
        <v>0</v>
      </c>
      <c r="O33" s="105">
        <v>0</v>
      </c>
      <c r="P33" s="104">
        <v>0</v>
      </c>
      <c r="Q33" s="106">
        <v>0</v>
      </c>
      <c r="R33" s="107">
        <v>0</v>
      </c>
      <c r="S33" s="274">
        <v>0</v>
      </c>
      <c r="T33" s="211"/>
      <c r="U33" s="239"/>
      <c r="V33" s="239"/>
      <c r="W33" s="239"/>
      <c r="X33" s="240"/>
      <c r="Y33" s="240"/>
      <c r="Z33" s="240"/>
      <c r="AA33" s="240"/>
      <c r="AB33" s="240"/>
      <c r="AC33" s="240"/>
    </row>
    <row r="34" spans="1:29" s="212" customFormat="1" ht="12.75" customHeight="1">
      <c r="A34" s="3" t="s">
        <v>32</v>
      </c>
      <c r="B34" s="280">
        <v>156</v>
      </c>
      <c r="C34" s="216">
        <v>0</v>
      </c>
      <c r="D34" s="103">
        <v>0</v>
      </c>
      <c r="E34" s="111">
        <v>0</v>
      </c>
      <c r="F34" s="103">
        <v>165</v>
      </c>
      <c r="G34" s="103">
        <v>1133.4</v>
      </c>
      <c r="H34" s="111">
        <v>6.9</v>
      </c>
      <c r="I34" s="104">
        <v>0</v>
      </c>
      <c r="J34" s="103">
        <v>0</v>
      </c>
      <c r="K34" s="105">
        <v>0</v>
      </c>
      <c r="L34" s="280">
        <v>165</v>
      </c>
      <c r="M34" s="162">
        <v>0</v>
      </c>
      <c r="N34" s="106">
        <v>0</v>
      </c>
      <c r="O34" s="105">
        <v>0</v>
      </c>
      <c r="P34" s="104">
        <v>0</v>
      </c>
      <c r="Q34" s="106">
        <v>0</v>
      </c>
      <c r="R34" s="107">
        <v>0</v>
      </c>
      <c r="S34" s="274">
        <v>0</v>
      </c>
      <c r="T34" s="211"/>
      <c r="U34" s="239"/>
      <c r="V34" s="239"/>
      <c r="W34" s="239"/>
      <c r="X34" s="240"/>
      <c r="Y34" s="240"/>
      <c r="Z34" s="240"/>
      <c r="AA34" s="240"/>
      <c r="AB34" s="240"/>
      <c r="AC34" s="240"/>
    </row>
    <row r="35" spans="1:29" s="212" customFormat="1" ht="12.75" customHeight="1">
      <c r="A35" s="3" t="s">
        <v>33</v>
      </c>
      <c r="B35" s="280">
        <v>501</v>
      </c>
      <c r="C35" s="216">
        <v>0</v>
      </c>
      <c r="D35" s="103">
        <v>0</v>
      </c>
      <c r="E35" s="105">
        <v>0</v>
      </c>
      <c r="F35" s="103">
        <v>0</v>
      </c>
      <c r="G35" s="103">
        <v>0</v>
      </c>
      <c r="H35" s="111">
        <v>0</v>
      </c>
      <c r="I35" s="104">
        <v>0</v>
      </c>
      <c r="J35" s="103">
        <v>0</v>
      </c>
      <c r="K35" s="105">
        <v>0</v>
      </c>
      <c r="L35" s="280">
        <v>0</v>
      </c>
      <c r="M35" s="162">
        <v>713</v>
      </c>
      <c r="N35" s="106">
        <v>2045.5</v>
      </c>
      <c r="O35" s="105">
        <v>2.9</v>
      </c>
      <c r="P35" s="104">
        <v>5</v>
      </c>
      <c r="Q35" s="106">
        <v>1</v>
      </c>
      <c r="R35" s="107">
        <v>0.2</v>
      </c>
      <c r="S35" s="274">
        <v>718</v>
      </c>
      <c r="T35" s="211"/>
      <c r="U35" s="239"/>
      <c r="V35" s="239"/>
      <c r="W35" s="239"/>
      <c r="X35" s="240"/>
      <c r="Y35" s="240"/>
      <c r="Z35" s="240"/>
      <c r="AA35" s="240"/>
      <c r="AB35" s="240"/>
      <c r="AC35" s="240"/>
    </row>
    <row r="36" spans="1:29" s="212" customFormat="1" ht="12.75" customHeight="1">
      <c r="A36" s="3" t="s">
        <v>34</v>
      </c>
      <c r="B36" s="280">
        <v>587</v>
      </c>
      <c r="C36" s="216">
        <v>0</v>
      </c>
      <c r="D36" s="103">
        <v>0</v>
      </c>
      <c r="E36" s="105">
        <v>0</v>
      </c>
      <c r="F36" s="103">
        <v>315</v>
      </c>
      <c r="G36" s="103">
        <v>1282</v>
      </c>
      <c r="H36" s="105">
        <v>4.1</v>
      </c>
      <c r="I36" s="104">
        <v>0</v>
      </c>
      <c r="J36" s="103">
        <v>0</v>
      </c>
      <c r="K36" s="105">
        <v>0</v>
      </c>
      <c r="L36" s="280">
        <v>315</v>
      </c>
      <c r="M36" s="162">
        <v>0</v>
      </c>
      <c r="N36" s="106">
        <v>0</v>
      </c>
      <c r="O36" s="105">
        <v>0</v>
      </c>
      <c r="P36" s="104">
        <v>0</v>
      </c>
      <c r="Q36" s="106">
        <v>0</v>
      </c>
      <c r="R36" s="107">
        <v>0</v>
      </c>
      <c r="S36" s="274">
        <v>0</v>
      </c>
      <c r="T36" s="211"/>
      <c r="U36" s="239"/>
      <c r="V36" s="239"/>
      <c r="W36" s="239"/>
      <c r="X36" s="240"/>
      <c r="Y36" s="240"/>
      <c r="Z36" s="240"/>
      <c r="AA36" s="240"/>
      <c r="AB36" s="240"/>
      <c r="AC36" s="240"/>
    </row>
    <row r="37" spans="1:29" s="212" customFormat="1" ht="12.75" customHeight="1">
      <c r="A37" s="3" t="s">
        <v>35</v>
      </c>
      <c r="B37" s="280">
        <v>605</v>
      </c>
      <c r="C37" s="216">
        <v>0</v>
      </c>
      <c r="D37" s="103">
        <v>0</v>
      </c>
      <c r="E37" s="105">
        <v>0</v>
      </c>
      <c r="F37" s="103">
        <v>964</v>
      </c>
      <c r="G37" s="103">
        <v>5641</v>
      </c>
      <c r="H37" s="105">
        <v>5.9</v>
      </c>
      <c r="I37" s="104">
        <v>138</v>
      </c>
      <c r="J37" s="103">
        <v>473</v>
      </c>
      <c r="K37" s="105">
        <v>3.4</v>
      </c>
      <c r="L37" s="280">
        <v>1099</v>
      </c>
      <c r="M37" s="162">
        <v>0</v>
      </c>
      <c r="N37" s="106">
        <v>0</v>
      </c>
      <c r="O37" s="105">
        <v>0</v>
      </c>
      <c r="P37" s="104">
        <v>0</v>
      </c>
      <c r="Q37" s="106">
        <v>0</v>
      </c>
      <c r="R37" s="107">
        <v>0</v>
      </c>
      <c r="S37" s="274">
        <v>0</v>
      </c>
      <c r="T37" s="211"/>
      <c r="U37" s="239"/>
      <c r="V37" s="239"/>
      <c r="W37" s="239"/>
      <c r="X37" s="240"/>
      <c r="Y37" s="240"/>
      <c r="Z37" s="240"/>
      <c r="AA37" s="240"/>
      <c r="AB37" s="240"/>
      <c r="AC37" s="240"/>
    </row>
    <row r="38" spans="1:29" s="212" customFormat="1" ht="12.75" customHeight="1">
      <c r="A38" s="3" t="s">
        <v>36</v>
      </c>
      <c r="B38" s="280">
        <v>1282</v>
      </c>
      <c r="C38" s="216">
        <v>0</v>
      </c>
      <c r="D38" s="103">
        <v>0</v>
      </c>
      <c r="E38" s="105">
        <v>0</v>
      </c>
      <c r="F38" s="103">
        <v>120</v>
      </c>
      <c r="G38" s="103">
        <v>737.5</v>
      </c>
      <c r="H38" s="105">
        <v>6.1</v>
      </c>
      <c r="I38" s="104">
        <v>0</v>
      </c>
      <c r="J38" s="103">
        <v>0</v>
      </c>
      <c r="K38" s="105">
        <v>0</v>
      </c>
      <c r="L38" s="280">
        <v>120</v>
      </c>
      <c r="M38" s="162">
        <v>88</v>
      </c>
      <c r="N38" s="106">
        <v>114.7</v>
      </c>
      <c r="O38" s="105">
        <v>1.3</v>
      </c>
      <c r="P38" s="104">
        <v>0</v>
      </c>
      <c r="Q38" s="106">
        <v>0</v>
      </c>
      <c r="R38" s="107">
        <v>0</v>
      </c>
      <c r="S38" s="274">
        <v>88</v>
      </c>
      <c r="T38" s="211"/>
      <c r="U38" s="239"/>
      <c r="V38" s="239"/>
      <c r="W38" s="239"/>
      <c r="X38" s="240"/>
      <c r="Y38" s="240"/>
      <c r="Z38" s="240"/>
      <c r="AA38" s="240"/>
      <c r="AB38" s="240"/>
      <c r="AC38" s="240"/>
    </row>
    <row r="39" spans="1:29" s="212" customFormat="1" ht="12.75" customHeight="1" thickBot="1">
      <c r="A39" s="14" t="s">
        <v>37</v>
      </c>
      <c r="B39" s="281">
        <v>631</v>
      </c>
      <c r="C39" s="218">
        <v>0</v>
      </c>
      <c r="D39" s="112">
        <v>0</v>
      </c>
      <c r="E39" s="114">
        <v>0</v>
      </c>
      <c r="F39" s="112">
        <v>3</v>
      </c>
      <c r="G39" s="112">
        <v>12</v>
      </c>
      <c r="H39" s="114">
        <v>4</v>
      </c>
      <c r="I39" s="113">
        <v>0</v>
      </c>
      <c r="J39" s="112">
        <v>0</v>
      </c>
      <c r="K39" s="114">
        <v>0</v>
      </c>
      <c r="L39" s="281">
        <v>3</v>
      </c>
      <c r="M39" s="163">
        <v>0</v>
      </c>
      <c r="N39" s="115">
        <v>0</v>
      </c>
      <c r="O39" s="114">
        <v>0</v>
      </c>
      <c r="P39" s="113">
        <v>0</v>
      </c>
      <c r="Q39" s="115">
        <v>0</v>
      </c>
      <c r="R39" s="116">
        <v>0</v>
      </c>
      <c r="S39" s="275">
        <v>0</v>
      </c>
      <c r="T39" s="211"/>
      <c r="U39" s="239"/>
      <c r="V39" s="239"/>
      <c r="W39" s="239"/>
      <c r="X39" s="240"/>
      <c r="Y39" s="240"/>
      <c r="Z39" s="240"/>
      <c r="AA39" s="240"/>
      <c r="AB39" s="240"/>
      <c r="AC39" s="240"/>
    </row>
    <row r="40" spans="1:29" s="212" customFormat="1" ht="12.75" customHeight="1" thickBot="1">
      <c r="A40" s="117" t="s">
        <v>70</v>
      </c>
      <c r="B40" s="288">
        <f>SUM(B7:B39)</f>
        <v>30089</v>
      </c>
      <c r="C40" s="164">
        <f>SUM(C7:C39)</f>
        <v>95</v>
      </c>
      <c r="D40" s="118">
        <f>SUM(D7:D39)</f>
        <v>95</v>
      </c>
      <c r="E40" s="118">
        <f>D40/C40</f>
        <v>1</v>
      </c>
      <c r="F40" s="118">
        <f>SUM(F7:F39)</f>
        <v>5281</v>
      </c>
      <c r="G40" s="118">
        <f>SUM(G7:G39)</f>
        <v>65025.3</v>
      </c>
      <c r="H40" s="118">
        <f>G40/F40</f>
        <v>12.313065707252415</v>
      </c>
      <c r="I40" s="118">
        <f>SUM(I7:I39)</f>
        <v>900</v>
      </c>
      <c r="J40" s="118">
        <f>SUM(J7:J39)</f>
        <v>13727</v>
      </c>
      <c r="K40" s="118">
        <f>J40/I40</f>
        <v>15.252222222222223</v>
      </c>
      <c r="L40" s="282">
        <f>SUM(L7:L39)</f>
        <v>6249</v>
      </c>
      <c r="M40" s="164">
        <f>SUM(M7:M39)</f>
        <v>4581</v>
      </c>
      <c r="N40" s="118">
        <f>SUM(N7:N39)</f>
        <v>9022.2</v>
      </c>
      <c r="O40" s="118">
        <f>N40/M40</f>
        <v>1.9694826457105437</v>
      </c>
      <c r="P40" s="118">
        <f>SUM(P7:P39)</f>
        <v>1491</v>
      </c>
      <c r="Q40" s="118">
        <f>SUM(Q7:Q39)</f>
        <v>4112.7</v>
      </c>
      <c r="R40" s="120">
        <f>Q40/P40</f>
        <v>2.7583501006036215</v>
      </c>
      <c r="S40" s="276">
        <f>SUM(S7:S39)</f>
        <v>6064</v>
      </c>
      <c r="T40" s="211" t="s">
        <v>43</v>
      </c>
      <c r="U40" s="239"/>
      <c r="V40" s="239"/>
      <c r="W40" s="239"/>
      <c r="X40" s="240"/>
      <c r="Y40" s="240"/>
      <c r="Z40" s="240"/>
      <c r="AA40" s="240"/>
      <c r="AB40" s="240"/>
      <c r="AC40" s="240"/>
    </row>
    <row r="41" spans="1:29" s="212" customFormat="1" ht="12.75" customHeight="1">
      <c r="A41" s="19" t="s">
        <v>71</v>
      </c>
      <c r="B41" s="284" t="s">
        <v>299</v>
      </c>
      <c r="C41" s="215">
        <v>0</v>
      </c>
      <c r="D41" s="99">
        <v>0</v>
      </c>
      <c r="E41" s="99">
        <v>0</v>
      </c>
      <c r="F41" s="98">
        <v>0</v>
      </c>
      <c r="G41" s="98">
        <v>0</v>
      </c>
      <c r="H41" s="100">
        <v>0</v>
      </c>
      <c r="I41" s="99">
        <v>0</v>
      </c>
      <c r="J41" s="99">
        <v>0</v>
      </c>
      <c r="K41" s="100">
        <v>0</v>
      </c>
      <c r="L41" s="279">
        <v>0</v>
      </c>
      <c r="M41" s="161">
        <v>0</v>
      </c>
      <c r="N41" s="101">
        <v>0</v>
      </c>
      <c r="O41" s="100">
        <v>0</v>
      </c>
      <c r="P41" s="100">
        <v>0</v>
      </c>
      <c r="Q41" s="101">
        <v>0</v>
      </c>
      <c r="R41" s="102">
        <v>0</v>
      </c>
      <c r="S41" s="273">
        <v>0</v>
      </c>
      <c r="T41" s="211" t="s">
        <v>43</v>
      </c>
      <c r="U41" s="239"/>
      <c r="V41" s="239"/>
      <c r="W41" s="239"/>
      <c r="X41" s="240"/>
      <c r="Y41" s="240"/>
      <c r="Z41" s="240"/>
      <c r="AA41" s="240"/>
      <c r="AB41" s="240"/>
      <c r="AC41" s="240"/>
    </row>
    <row r="42" spans="1:29" s="212" customFormat="1" ht="12.75" customHeight="1">
      <c r="A42" s="3" t="s">
        <v>72</v>
      </c>
      <c r="B42" s="284" t="s">
        <v>299</v>
      </c>
      <c r="C42" s="216">
        <v>0</v>
      </c>
      <c r="D42" s="104">
        <v>0</v>
      </c>
      <c r="E42" s="104">
        <v>0</v>
      </c>
      <c r="F42" s="103">
        <v>0</v>
      </c>
      <c r="G42" s="103">
        <v>0</v>
      </c>
      <c r="H42" s="105">
        <v>0</v>
      </c>
      <c r="I42" s="104">
        <v>0</v>
      </c>
      <c r="J42" s="104">
        <v>0</v>
      </c>
      <c r="K42" s="105">
        <v>0</v>
      </c>
      <c r="L42" s="280">
        <v>0</v>
      </c>
      <c r="M42" s="162">
        <v>0</v>
      </c>
      <c r="N42" s="106">
        <v>0</v>
      </c>
      <c r="O42" s="105">
        <v>0</v>
      </c>
      <c r="P42" s="105">
        <v>0</v>
      </c>
      <c r="Q42" s="106">
        <v>0</v>
      </c>
      <c r="R42" s="107">
        <v>0</v>
      </c>
      <c r="S42" s="274">
        <v>0</v>
      </c>
      <c r="T42" s="211" t="s">
        <v>43</v>
      </c>
      <c r="U42" s="239"/>
      <c r="V42" s="239"/>
      <c r="W42" s="239"/>
      <c r="X42" s="240"/>
      <c r="Y42" s="240"/>
      <c r="Z42" s="240"/>
      <c r="AA42" s="240"/>
      <c r="AB42" s="240"/>
      <c r="AC42" s="240"/>
    </row>
    <row r="43" spans="1:29" s="212" customFormat="1" ht="12.75" customHeight="1">
      <c r="A43" s="3" t="s">
        <v>73</v>
      </c>
      <c r="B43" s="280">
        <v>406</v>
      </c>
      <c r="C43" s="216">
        <v>0</v>
      </c>
      <c r="D43" s="104">
        <v>0</v>
      </c>
      <c r="E43" s="104">
        <v>0</v>
      </c>
      <c r="F43" s="103">
        <v>0</v>
      </c>
      <c r="G43" s="103">
        <v>0</v>
      </c>
      <c r="H43" s="105">
        <v>0</v>
      </c>
      <c r="I43" s="104">
        <v>0</v>
      </c>
      <c r="J43" s="104">
        <v>0</v>
      </c>
      <c r="K43" s="105">
        <v>0</v>
      </c>
      <c r="L43" s="280">
        <v>0</v>
      </c>
      <c r="M43" s="162">
        <v>0</v>
      </c>
      <c r="N43" s="106">
        <v>0</v>
      </c>
      <c r="O43" s="105">
        <v>0</v>
      </c>
      <c r="P43" s="105">
        <v>0</v>
      </c>
      <c r="Q43" s="106">
        <v>0</v>
      </c>
      <c r="R43" s="107">
        <v>0</v>
      </c>
      <c r="S43" s="274">
        <v>0</v>
      </c>
      <c r="T43" s="211" t="s">
        <v>43</v>
      </c>
      <c r="U43" s="239"/>
      <c r="V43" s="239"/>
      <c r="W43" s="239"/>
      <c r="X43" s="240"/>
      <c r="Y43" s="240"/>
      <c r="Z43" s="240"/>
      <c r="AA43" s="240"/>
      <c r="AB43" s="240"/>
      <c r="AC43" s="240"/>
    </row>
    <row r="44" spans="1:29" s="212" customFormat="1" ht="12.75" customHeight="1" thickBot="1">
      <c r="A44" s="14" t="s">
        <v>74</v>
      </c>
      <c r="B44" s="283">
        <v>1236</v>
      </c>
      <c r="C44" s="219">
        <v>0</v>
      </c>
      <c r="D44" s="129">
        <v>0</v>
      </c>
      <c r="E44" s="131">
        <v>0</v>
      </c>
      <c r="F44" s="130">
        <v>0</v>
      </c>
      <c r="G44" s="130">
        <v>0</v>
      </c>
      <c r="H44" s="129">
        <v>0</v>
      </c>
      <c r="I44" s="129">
        <v>0</v>
      </c>
      <c r="J44" s="129">
        <v>0</v>
      </c>
      <c r="K44" s="129">
        <v>0</v>
      </c>
      <c r="L44" s="283">
        <v>0</v>
      </c>
      <c r="M44" s="165">
        <v>0</v>
      </c>
      <c r="N44" s="131">
        <v>0</v>
      </c>
      <c r="O44" s="129">
        <v>0</v>
      </c>
      <c r="P44" s="116">
        <v>0</v>
      </c>
      <c r="Q44" s="131">
        <v>0</v>
      </c>
      <c r="R44" s="116">
        <v>0</v>
      </c>
      <c r="S44" s="277">
        <v>0</v>
      </c>
      <c r="T44" s="211"/>
      <c r="U44" s="239"/>
      <c r="V44" s="239"/>
      <c r="W44" s="239"/>
      <c r="X44" s="240"/>
      <c r="Y44" s="240"/>
      <c r="Z44" s="240"/>
      <c r="AA44" s="240"/>
      <c r="AB44" s="240"/>
      <c r="AC44" s="240"/>
    </row>
    <row r="45" spans="1:29" s="212" customFormat="1" ht="12.75" customHeight="1" thickBot="1">
      <c r="A45" s="117" t="s">
        <v>75</v>
      </c>
      <c r="B45" s="288">
        <f aca="true" t="shared" si="0" ref="B45:S45">SUM(B41:B44)</f>
        <v>1642</v>
      </c>
      <c r="C45" s="220">
        <f t="shared" si="0"/>
        <v>0</v>
      </c>
      <c r="D45" s="121">
        <f t="shared" si="0"/>
        <v>0</v>
      </c>
      <c r="E45" s="121">
        <f t="shared" si="0"/>
        <v>0</v>
      </c>
      <c r="F45" s="118">
        <f t="shared" si="0"/>
        <v>0</v>
      </c>
      <c r="G45" s="118">
        <f t="shared" si="0"/>
        <v>0</v>
      </c>
      <c r="H45" s="121">
        <f t="shared" si="0"/>
        <v>0</v>
      </c>
      <c r="I45" s="117">
        <f t="shared" si="0"/>
        <v>0</v>
      </c>
      <c r="J45" s="117">
        <f t="shared" si="0"/>
        <v>0</v>
      </c>
      <c r="K45" s="121">
        <f t="shared" si="0"/>
        <v>0</v>
      </c>
      <c r="L45" s="282">
        <f t="shared" si="0"/>
        <v>0</v>
      </c>
      <c r="M45" s="164">
        <f t="shared" si="0"/>
        <v>0</v>
      </c>
      <c r="N45" s="119">
        <f t="shared" si="0"/>
        <v>0</v>
      </c>
      <c r="O45" s="121">
        <f t="shared" si="0"/>
        <v>0</v>
      </c>
      <c r="P45" s="117">
        <f t="shared" si="0"/>
        <v>0</v>
      </c>
      <c r="Q45" s="119">
        <f t="shared" si="0"/>
        <v>0</v>
      </c>
      <c r="R45" s="122">
        <f t="shared" si="0"/>
        <v>0</v>
      </c>
      <c r="S45" s="276">
        <f t="shared" si="0"/>
        <v>0</v>
      </c>
      <c r="T45" s="211"/>
      <c r="U45" s="239"/>
      <c r="V45" s="239"/>
      <c r="W45" s="239"/>
      <c r="X45" s="240"/>
      <c r="Y45" s="240"/>
      <c r="Z45" s="240"/>
      <c r="AA45" s="240"/>
      <c r="AB45" s="240"/>
      <c r="AC45" s="240"/>
    </row>
    <row r="46" spans="1:29" s="212" customFormat="1" ht="12.75" customHeight="1" thickBot="1">
      <c r="A46" s="117" t="s">
        <v>38</v>
      </c>
      <c r="B46" s="288">
        <f>SUM(B40:B44)</f>
        <v>31731</v>
      </c>
      <c r="C46" s="164">
        <f>SUM(C40:C44)</f>
        <v>95</v>
      </c>
      <c r="D46" s="118">
        <f>SUM(D40:D44)</f>
        <v>95</v>
      </c>
      <c r="E46" s="118">
        <f>D46/C46</f>
        <v>1</v>
      </c>
      <c r="F46" s="118">
        <f>SUM(F40:F44)</f>
        <v>5281</v>
      </c>
      <c r="G46" s="118">
        <f>SUM(G40:G44)</f>
        <v>65025.3</v>
      </c>
      <c r="H46" s="118">
        <f>G46/F46</f>
        <v>12.313065707252415</v>
      </c>
      <c r="I46" s="118">
        <f>SUM(I40:I44)</f>
        <v>900</v>
      </c>
      <c r="J46" s="118">
        <f>SUM(J40:J44)</f>
        <v>13727</v>
      </c>
      <c r="K46" s="118">
        <f>J46/I46</f>
        <v>15.252222222222223</v>
      </c>
      <c r="L46" s="282">
        <f>SUM(L40:L44)</f>
        <v>6249</v>
      </c>
      <c r="M46" s="164">
        <f>SUM(M40:M44)</f>
        <v>4581</v>
      </c>
      <c r="N46" s="118">
        <f>SUM(N40:N44)</f>
        <v>9022.2</v>
      </c>
      <c r="O46" s="118">
        <f>N46/M46</f>
        <v>1.9694826457105437</v>
      </c>
      <c r="P46" s="118">
        <f>SUM(P40:P44)</f>
        <v>1491</v>
      </c>
      <c r="Q46" s="118">
        <f>SUM(Q40:Q44)</f>
        <v>4112.7</v>
      </c>
      <c r="R46" s="120">
        <f>Q46/P46</f>
        <v>2.7583501006036215</v>
      </c>
      <c r="S46" s="276">
        <f>SUM(S40:S44)</f>
        <v>6064</v>
      </c>
      <c r="T46" s="211" t="s">
        <v>43</v>
      </c>
      <c r="U46" s="239"/>
      <c r="V46" s="239"/>
      <c r="W46" s="239"/>
      <c r="X46" s="240"/>
      <c r="Y46" s="240"/>
      <c r="Z46" s="240"/>
      <c r="AA46" s="240"/>
      <c r="AB46" s="240"/>
      <c r="AC46" s="240"/>
    </row>
    <row r="47" spans="2:29" s="212" customFormat="1" ht="12.75">
      <c r="B47" s="229"/>
      <c r="F47" s="214"/>
      <c r="G47" s="214"/>
      <c r="L47" s="229"/>
      <c r="M47" s="214"/>
      <c r="S47" s="229"/>
      <c r="U47" s="239"/>
      <c r="V47" s="239"/>
      <c r="W47" s="239"/>
      <c r="X47" s="240"/>
      <c r="Y47" s="240"/>
      <c r="Z47" s="240"/>
      <c r="AA47" s="240"/>
      <c r="AB47" s="240"/>
      <c r="AC47" s="240"/>
    </row>
    <row r="48" spans="2:29" s="212" customFormat="1" ht="12.75">
      <c r="B48" s="278"/>
      <c r="C48" s="227"/>
      <c r="D48" s="227"/>
      <c r="E48" s="2"/>
      <c r="F48" s="227"/>
      <c r="G48" s="227"/>
      <c r="H48" s="2"/>
      <c r="I48" s="227"/>
      <c r="J48" s="227"/>
      <c r="K48" s="2"/>
      <c r="L48" s="278"/>
      <c r="M48" s="227"/>
      <c r="N48" s="227"/>
      <c r="O48" s="2"/>
      <c r="P48" s="227"/>
      <c r="Q48" s="227"/>
      <c r="R48" s="2"/>
      <c r="S48" s="278"/>
      <c r="T48" s="2"/>
      <c r="U48" s="240"/>
      <c r="V48" s="240"/>
      <c r="W48" s="240"/>
      <c r="X48" s="240"/>
      <c r="Y48" s="240"/>
      <c r="Z48" s="240"/>
      <c r="AA48" s="240"/>
      <c r="AB48" s="240"/>
      <c r="AC48" s="240"/>
    </row>
    <row r="49" spans="2:29" ht="12.75">
      <c r="B49" s="278"/>
      <c r="C49" s="227"/>
      <c r="D49" s="227"/>
      <c r="E49" s="2"/>
      <c r="F49" s="227"/>
      <c r="G49" s="227"/>
      <c r="H49" s="2"/>
      <c r="I49" s="227"/>
      <c r="J49" s="227"/>
      <c r="K49" s="2"/>
      <c r="L49" s="278"/>
      <c r="M49" s="227"/>
      <c r="N49" s="227"/>
      <c r="O49" s="2"/>
      <c r="P49" s="227"/>
      <c r="Q49" s="227"/>
      <c r="R49" s="2"/>
      <c r="S49" s="278"/>
      <c r="T49" s="2"/>
      <c r="U49" s="240"/>
      <c r="V49" s="240"/>
      <c r="W49" s="240"/>
      <c r="X49" s="240"/>
      <c r="Y49" s="240"/>
      <c r="Z49" s="240"/>
      <c r="AA49" s="240"/>
      <c r="AB49" s="240"/>
      <c r="AC49" s="240"/>
    </row>
    <row r="50" spans="2:29" ht="12.75">
      <c r="B50" s="278"/>
      <c r="C50" s="227"/>
      <c r="D50" s="227"/>
      <c r="E50" s="2"/>
      <c r="F50" s="227"/>
      <c r="G50" s="227"/>
      <c r="H50" s="2"/>
      <c r="I50" s="227"/>
      <c r="J50" s="227"/>
      <c r="K50" s="2"/>
      <c r="L50" s="278"/>
      <c r="M50" s="227"/>
      <c r="N50" s="227"/>
      <c r="O50" s="2"/>
      <c r="P50" s="227"/>
      <c r="Q50" s="227"/>
      <c r="R50" s="2"/>
      <c r="S50" s="278"/>
      <c r="T50" s="2"/>
      <c r="U50" s="240"/>
      <c r="V50" s="240"/>
      <c r="W50" s="240"/>
      <c r="X50" s="240"/>
      <c r="Y50" s="240"/>
      <c r="Z50" s="240"/>
      <c r="AA50" s="240"/>
      <c r="AB50" s="240"/>
      <c r="AC50" s="240"/>
    </row>
    <row r="51" spans="21:29" ht="12.75">
      <c r="U51" s="240"/>
      <c r="V51" s="240"/>
      <c r="W51" s="240"/>
      <c r="X51" s="240"/>
      <c r="Y51" s="240"/>
      <c r="Z51" s="240"/>
      <c r="AA51" s="240"/>
      <c r="AB51" s="240"/>
      <c r="AC51" s="240"/>
    </row>
    <row r="52" spans="21:29" ht="12.75">
      <c r="U52" s="240"/>
      <c r="V52" s="240"/>
      <c r="W52" s="240"/>
      <c r="X52" s="240"/>
      <c r="Y52" s="240"/>
      <c r="Z52" s="240"/>
      <c r="AA52" s="240"/>
      <c r="AB52" s="240"/>
      <c r="AC52" s="240"/>
    </row>
    <row r="53" spans="21:29" ht="12.75">
      <c r="U53" s="241"/>
      <c r="V53" s="241"/>
      <c r="W53" s="241"/>
      <c r="X53" s="241"/>
      <c r="Y53" s="241"/>
      <c r="Z53" s="241"/>
      <c r="AA53" s="242"/>
      <c r="AB53" s="242"/>
      <c r="AC53" s="242"/>
    </row>
    <row r="54" spans="21:29" ht="12.75">
      <c r="U54" s="241"/>
      <c r="V54" s="241"/>
      <c r="W54" s="241"/>
      <c r="X54" s="241"/>
      <c r="Y54" s="241"/>
      <c r="Z54" s="241"/>
      <c r="AA54" s="242"/>
      <c r="AB54" s="242"/>
      <c r="AC54" s="242"/>
    </row>
    <row r="55" spans="21:29" ht="12.75">
      <c r="U55" s="241"/>
      <c r="V55" s="241"/>
      <c r="W55" s="241"/>
      <c r="X55" s="241"/>
      <c r="Y55" s="241"/>
      <c r="Z55" s="241"/>
      <c r="AA55" s="242"/>
      <c r="AB55" s="242"/>
      <c r="AC55" s="242"/>
    </row>
  </sheetData>
  <mergeCells count="12">
    <mergeCell ref="A2:S2"/>
    <mergeCell ref="A3:S3"/>
    <mergeCell ref="C5:E5"/>
    <mergeCell ref="F5:H5"/>
    <mergeCell ref="I5:K5"/>
    <mergeCell ref="M5:O5"/>
    <mergeCell ref="P5:R5"/>
    <mergeCell ref="L5:L6"/>
    <mergeCell ref="S5:S6"/>
    <mergeCell ref="B5:B6"/>
    <mergeCell ref="A4:S4"/>
    <mergeCell ref="A5:A6"/>
  </mergeCells>
  <printOptions horizontalCentered="1"/>
  <pageMargins left="0.25" right="0.25" top="0.5" bottom="0.5" header="0.25" footer="0.25"/>
  <pageSetup fitToHeight="1" fitToWidth="1" horizontalDpi="600" verticalDpi="600" orientation="landscape" scale="89" r:id="rId1"/>
  <headerFooter alignWithMargins="0">
    <oddFooter>&amp;LPage 16&amp;R&amp;F/&amp;A</oddFooter>
  </headerFooter>
</worksheet>
</file>

<file path=xl/worksheets/sheet18.xml><?xml version="1.0" encoding="utf-8"?>
<worksheet xmlns="http://schemas.openxmlformats.org/spreadsheetml/2006/main" xmlns:r="http://schemas.openxmlformats.org/officeDocument/2006/relationships">
  <dimension ref="A1:F36"/>
  <sheetViews>
    <sheetView showGridLines="0" workbookViewId="0" topLeftCell="A1">
      <selection activeCell="A1" sqref="A1:E1"/>
    </sheetView>
  </sheetViews>
  <sheetFormatPr defaultColWidth="9.140625" defaultRowHeight="12.75"/>
  <cols>
    <col min="1" max="1" width="1.57421875" style="0" customWidth="1"/>
    <col min="2" max="2" width="7.7109375" style="133" customWidth="1"/>
    <col min="3" max="3" width="25.57421875" style="0" customWidth="1"/>
    <col min="4" max="4" width="2.28125" style="0" customWidth="1"/>
    <col min="5" max="5" width="59.28125" style="0" customWidth="1"/>
  </cols>
  <sheetData>
    <row r="1" spans="1:5" ht="15">
      <c r="A1" s="390" t="s">
        <v>268</v>
      </c>
      <c r="B1" s="390"/>
      <c r="C1" s="390"/>
      <c r="D1" s="390"/>
      <c r="E1" s="390"/>
    </row>
    <row r="2" spans="1:5" ht="19.5" customHeight="1">
      <c r="A2" s="391" t="s">
        <v>97</v>
      </c>
      <c r="B2" s="391"/>
      <c r="C2" s="391"/>
      <c r="D2" s="391"/>
      <c r="E2" s="391"/>
    </row>
    <row r="3" spans="1:5" ht="17.25" customHeight="1">
      <c r="A3" s="391" t="s">
        <v>98</v>
      </c>
      <c r="B3" s="391"/>
      <c r="C3" s="391"/>
      <c r="D3" s="391"/>
      <c r="E3" s="391"/>
    </row>
    <row r="4" ht="10.5" customHeight="1">
      <c r="A4" s="132"/>
    </row>
    <row r="5" spans="1:5" ht="20.25" customHeight="1">
      <c r="A5" s="389" t="s">
        <v>99</v>
      </c>
      <c r="B5" s="389"/>
      <c r="C5" s="389"/>
      <c r="D5" s="389"/>
      <c r="E5" s="389"/>
    </row>
    <row r="6" spans="2:5" ht="24.75" customHeight="1" thickBot="1">
      <c r="B6" s="134" t="s">
        <v>100</v>
      </c>
      <c r="C6" s="135" t="s">
        <v>101</v>
      </c>
      <c r="D6" s="135"/>
      <c r="E6" s="135" t="s">
        <v>102</v>
      </c>
    </row>
    <row r="7" spans="2:5" ht="63.75">
      <c r="B7" s="136" t="s">
        <v>121</v>
      </c>
      <c r="C7" s="136" t="s">
        <v>103</v>
      </c>
      <c r="D7" s="136"/>
      <c r="E7" s="136" t="s">
        <v>104</v>
      </c>
    </row>
    <row r="8" spans="2:5" ht="51">
      <c r="B8" s="137" t="s">
        <v>149</v>
      </c>
      <c r="C8" s="137" t="s">
        <v>39</v>
      </c>
      <c r="D8" s="136"/>
      <c r="E8" s="136" t="s">
        <v>150</v>
      </c>
    </row>
    <row r="9" spans="2:5" ht="206.25" customHeight="1">
      <c r="B9" s="137" t="s">
        <v>151</v>
      </c>
      <c r="C9" s="137" t="s">
        <v>76</v>
      </c>
      <c r="D9" s="137"/>
      <c r="E9" s="137" t="s">
        <v>193</v>
      </c>
    </row>
    <row r="10" spans="2:5" ht="51">
      <c r="B10" s="137" t="s">
        <v>152</v>
      </c>
      <c r="C10" s="137" t="s">
        <v>153</v>
      </c>
      <c r="D10" s="137"/>
      <c r="E10" s="137" t="s">
        <v>154</v>
      </c>
    </row>
    <row r="11" spans="2:5" ht="12.75">
      <c r="B11" s="137" t="s">
        <v>155</v>
      </c>
      <c r="C11" s="137" t="s">
        <v>156</v>
      </c>
      <c r="D11" s="137"/>
      <c r="E11" s="137" t="s">
        <v>157</v>
      </c>
    </row>
    <row r="12" spans="2:5" ht="193.5" customHeight="1">
      <c r="B12" s="137" t="s">
        <v>158</v>
      </c>
      <c r="C12" s="137" t="s">
        <v>159</v>
      </c>
      <c r="D12" s="137"/>
      <c r="E12" s="137" t="s">
        <v>194</v>
      </c>
    </row>
    <row r="13" spans="1:5" ht="3" customHeight="1">
      <c r="A13" s="138"/>
      <c r="B13" s="138"/>
      <c r="C13" s="138"/>
      <c r="D13" s="138"/>
      <c r="E13" s="138"/>
    </row>
    <row r="14" spans="1:5" ht="23.25" customHeight="1">
      <c r="A14" s="388" t="s">
        <v>112</v>
      </c>
      <c r="B14" s="388"/>
      <c r="C14" s="388"/>
      <c r="D14" s="388"/>
      <c r="E14" s="388"/>
    </row>
    <row r="15" spans="2:5" ht="23.25" customHeight="1" thickBot="1">
      <c r="B15" s="134" t="s">
        <v>100</v>
      </c>
      <c r="C15" s="135" t="s">
        <v>101</v>
      </c>
      <c r="D15" s="135"/>
      <c r="E15" s="135" t="s">
        <v>102</v>
      </c>
    </row>
    <row r="16" spans="2:5" ht="68.25" customHeight="1">
      <c r="B16" s="137" t="s">
        <v>160</v>
      </c>
      <c r="C16" s="137" t="s">
        <v>47</v>
      </c>
      <c r="D16" s="137"/>
      <c r="E16" s="137" t="s">
        <v>161</v>
      </c>
    </row>
    <row r="17" spans="2:5" ht="51">
      <c r="B17" s="137" t="s">
        <v>173</v>
      </c>
      <c r="C17" s="137" t="s">
        <v>49</v>
      </c>
      <c r="D17" s="137"/>
      <c r="E17" s="137" t="s">
        <v>162</v>
      </c>
    </row>
    <row r="18" spans="2:5" ht="63.75">
      <c r="B18" s="137" t="s">
        <v>171</v>
      </c>
      <c r="C18" s="137" t="s">
        <v>172</v>
      </c>
      <c r="D18" s="137"/>
      <c r="E18" s="137" t="s">
        <v>163</v>
      </c>
    </row>
    <row r="19" spans="2:6" ht="76.5" customHeight="1">
      <c r="B19" s="137" t="s">
        <v>170</v>
      </c>
      <c r="C19" s="137" t="s">
        <v>55</v>
      </c>
      <c r="D19" s="137"/>
      <c r="E19" s="137" t="s">
        <v>164</v>
      </c>
      <c r="F19" s="139"/>
    </row>
    <row r="20" spans="2:6" ht="51">
      <c r="B20" s="137" t="s">
        <v>169</v>
      </c>
      <c r="C20" s="137" t="s">
        <v>199</v>
      </c>
      <c r="D20" s="137"/>
      <c r="E20" s="137" t="s">
        <v>200</v>
      </c>
      <c r="F20" s="139"/>
    </row>
    <row r="21" spans="2:5" ht="89.25" customHeight="1">
      <c r="B21" s="137" t="s">
        <v>168</v>
      </c>
      <c r="C21" s="137" t="s">
        <v>167</v>
      </c>
      <c r="D21" s="137"/>
      <c r="E21" s="137" t="s">
        <v>252</v>
      </c>
    </row>
    <row r="22" spans="2:5" ht="102" customHeight="1">
      <c r="B22" s="137" t="s">
        <v>166</v>
      </c>
      <c r="C22" s="137" t="s">
        <v>119</v>
      </c>
      <c r="D22" s="137"/>
      <c r="E22" s="137" t="s">
        <v>253</v>
      </c>
    </row>
    <row r="23" spans="2:5" ht="71.25" customHeight="1">
      <c r="B23" s="137" t="s">
        <v>256</v>
      </c>
      <c r="C23" s="137" t="s">
        <v>254</v>
      </c>
      <c r="D23" s="137"/>
      <c r="E23" s="137" t="s">
        <v>255</v>
      </c>
    </row>
    <row r="24" spans="2:5" ht="76.5" customHeight="1">
      <c r="B24" s="137" t="s">
        <v>165</v>
      </c>
      <c r="C24" s="137" t="s">
        <v>94</v>
      </c>
      <c r="D24" s="137"/>
      <c r="E24" s="137" t="s">
        <v>269</v>
      </c>
    </row>
    <row r="25" spans="1:6" ht="22.5" customHeight="1">
      <c r="A25" s="389" t="s">
        <v>350</v>
      </c>
      <c r="B25" s="389"/>
      <c r="C25" s="389"/>
      <c r="D25" s="389"/>
      <c r="E25" s="389"/>
      <c r="F25" s="1"/>
    </row>
    <row r="26" spans="1:6" ht="18.75" customHeight="1" thickBot="1">
      <c r="A26" s="132"/>
      <c r="B26" s="134" t="s">
        <v>100</v>
      </c>
      <c r="C26" s="135" t="s">
        <v>101</v>
      </c>
      <c r="D26" s="135"/>
      <c r="E26" s="135" t="s">
        <v>102</v>
      </c>
      <c r="F26" s="1"/>
    </row>
    <row r="27" spans="2:5" ht="30" customHeight="1">
      <c r="B27" s="140"/>
      <c r="C27" s="140" t="s">
        <v>265</v>
      </c>
      <c r="D27" s="140"/>
      <c r="E27" s="141" t="s">
        <v>174</v>
      </c>
    </row>
    <row r="28" spans="2:5" ht="31.5" customHeight="1">
      <c r="B28" s="140"/>
      <c r="C28" s="142" t="s">
        <v>105</v>
      </c>
      <c r="D28" s="143"/>
      <c r="E28" s="143" t="s">
        <v>102</v>
      </c>
    </row>
    <row r="29" spans="2:5" ht="42.75" customHeight="1">
      <c r="B29" s="231" t="s">
        <v>264</v>
      </c>
      <c r="C29" s="144" t="s">
        <v>272</v>
      </c>
      <c r="D29" s="145"/>
      <c r="E29" s="145" t="s">
        <v>273</v>
      </c>
    </row>
    <row r="30" spans="2:6" ht="114.75" customHeight="1">
      <c r="B30" s="232" t="s">
        <v>249</v>
      </c>
      <c r="C30" s="146" t="s">
        <v>106</v>
      </c>
      <c r="D30" s="147"/>
      <c r="E30" s="147" t="s">
        <v>120</v>
      </c>
      <c r="F30" s="133"/>
    </row>
    <row r="31" spans="2:6" ht="76.5" customHeight="1">
      <c r="B31" s="233"/>
      <c r="C31" s="146" t="s">
        <v>116</v>
      </c>
      <c r="D31" s="147"/>
      <c r="E31" s="147" t="s">
        <v>195</v>
      </c>
      <c r="F31" s="133"/>
    </row>
    <row r="32" spans="2:6" ht="114.75" customHeight="1">
      <c r="B32" s="233"/>
      <c r="C32" s="146" t="s">
        <v>107</v>
      </c>
      <c r="D32" s="147"/>
      <c r="E32" s="147" t="s">
        <v>196</v>
      </c>
      <c r="F32" s="133"/>
    </row>
    <row r="33" spans="2:6" ht="25.5">
      <c r="B33" s="234"/>
      <c r="C33" s="146" t="s">
        <v>257</v>
      </c>
      <c r="D33" s="147"/>
      <c r="E33" s="147" t="s">
        <v>250</v>
      </c>
      <c r="F33" s="133"/>
    </row>
    <row r="34" spans="2:6" ht="63.75">
      <c r="B34" s="232" t="s">
        <v>249</v>
      </c>
      <c r="C34" s="146" t="s">
        <v>108</v>
      </c>
      <c r="D34" s="147"/>
      <c r="E34" s="147" t="s">
        <v>197</v>
      </c>
      <c r="F34" s="133"/>
    </row>
    <row r="35" spans="2:6" ht="114.75" customHeight="1">
      <c r="B35" s="233"/>
      <c r="C35" s="146" t="s">
        <v>109</v>
      </c>
      <c r="D35" s="147"/>
      <c r="E35" s="147" t="s">
        <v>198</v>
      </c>
      <c r="F35" s="133"/>
    </row>
    <row r="36" spans="2:5" ht="38.25">
      <c r="B36" s="234"/>
      <c r="C36" s="146" t="s">
        <v>110</v>
      </c>
      <c r="D36" s="147"/>
      <c r="E36" s="147" t="s">
        <v>111</v>
      </c>
    </row>
  </sheetData>
  <mergeCells count="6">
    <mergeCell ref="A14:E14"/>
    <mergeCell ref="A25:E25"/>
    <mergeCell ref="A1:E1"/>
    <mergeCell ref="A2:E2"/>
    <mergeCell ref="A3:E3"/>
    <mergeCell ref="A5:E5"/>
  </mergeCells>
  <printOptions/>
  <pageMargins left="0.5" right="0.5" top="1" bottom="0.5" header="0.5" footer="0.5"/>
  <pageSetup firstPageNumber="1" useFirstPageNumber="1" horizontalDpi="600" verticalDpi="600" orientation="portrait" r:id="rId1"/>
  <headerFooter alignWithMargins="0">
    <oddHeader>&amp;R&amp;"Arial,Bold"EOQ Report Descriptions - Page 17 - part &amp;P
Rev. 10/01/2007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9.140625" defaultRowHeight="12.75"/>
  <cols>
    <col min="1" max="1" width="3.8515625" style="0" customWidth="1"/>
    <col min="2" max="2" width="16.8515625" style="0" bestFit="1" customWidth="1"/>
    <col min="3" max="4" width="8.7109375" style="0" bestFit="1" customWidth="1"/>
    <col min="5" max="5" width="6.140625" style="0" customWidth="1"/>
    <col min="6" max="6" width="8.00390625" style="0" customWidth="1"/>
    <col min="7" max="7" width="11.7109375" style="0" customWidth="1"/>
    <col min="8" max="8" width="12.140625" style="0" customWidth="1"/>
    <col min="9" max="9" width="8.28125" style="0" customWidth="1"/>
    <col min="10" max="10" width="8.7109375" style="0" customWidth="1"/>
    <col min="11" max="11" width="8.57421875" style="0" customWidth="1"/>
    <col min="12" max="12" width="8.7109375" style="0" customWidth="1"/>
  </cols>
  <sheetData>
    <row r="1" spans="1:12" ht="12.75" customHeight="1">
      <c r="A1" s="166" t="s">
        <v>285</v>
      </c>
      <c r="B1" s="166"/>
      <c r="C1" s="166"/>
      <c r="D1" s="166"/>
      <c r="E1" s="166"/>
      <c r="F1" s="166"/>
      <c r="G1" s="166"/>
      <c r="H1" s="166"/>
      <c r="I1" s="166"/>
      <c r="J1" s="166"/>
      <c r="K1" s="166"/>
      <c r="L1" s="166"/>
    </row>
    <row r="2" spans="1:12" ht="18" customHeight="1">
      <c r="A2" s="290" t="s">
        <v>204</v>
      </c>
      <c r="B2" s="290"/>
      <c r="C2" s="290"/>
      <c r="D2" s="290"/>
      <c r="E2" s="290"/>
      <c r="F2" s="290"/>
      <c r="G2" s="290"/>
      <c r="H2" s="290"/>
      <c r="I2" s="290"/>
      <c r="J2" s="290"/>
      <c r="K2" s="290"/>
      <c r="L2" s="290"/>
    </row>
    <row r="3" spans="1:12" ht="15">
      <c r="A3" s="291" t="s">
        <v>0</v>
      </c>
      <c r="B3" s="291"/>
      <c r="C3" s="291"/>
      <c r="D3" s="291"/>
      <c r="E3" s="291"/>
      <c r="F3" s="291"/>
      <c r="G3" s="291"/>
      <c r="H3" s="291"/>
      <c r="I3" s="291"/>
      <c r="J3" s="291"/>
      <c r="K3" s="291"/>
      <c r="L3" s="291"/>
    </row>
    <row r="4" spans="1:12" ht="16.5" customHeight="1">
      <c r="A4" s="292" t="s">
        <v>281</v>
      </c>
      <c r="B4" s="292"/>
      <c r="C4" s="292"/>
      <c r="D4" s="292"/>
      <c r="E4" s="292"/>
      <c r="F4" s="292"/>
      <c r="G4" s="292"/>
      <c r="H4" s="292"/>
      <c r="I4" s="292"/>
      <c r="J4" s="292"/>
      <c r="K4" s="292"/>
      <c r="L4" s="292"/>
    </row>
    <row r="5" spans="1:12" ht="16.5" customHeight="1">
      <c r="A5" s="209"/>
      <c r="B5" s="210"/>
      <c r="C5" s="210"/>
      <c r="D5" s="210"/>
      <c r="E5" s="210"/>
      <c r="F5" s="210"/>
      <c r="G5" s="210"/>
      <c r="H5" s="210"/>
      <c r="I5" s="206"/>
      <c r="J5" s="206"/>
      <c r="K5" s="206"/>
      <c r="L5" s="206"/>
    </row>
    <row r="6" spans="1:12" ht="13.5" customHeight="1">
      <c r="A6" s="285" t="s">
        <v>127</v>
      </c>
      <c r="B6" s="285"/>
      <c r="C6" s="294" t="s">
        <v>1</v>
      </c>
      <c r="D6" s="294"/>
      <c r="E6" s="294"/>
      <c r="F6" s="295"/>
      <c r="G6" s="287" t="s">
        <v>128</v>
      </c>
      <c r="H6" s="294"/>
      <c r="I6" s="295"/>
      <c r="J6" s="293" t="s">
        <v>2</v>
      </c>
      <c r="K6" s="294"/>
      <c r="L6" s="294"/>
    </row>
    <row r="7" spans="1:12" ht="27" customHeight="1" thickBot="1">
      <c r="A7" s="286"/>
      <c r="B7" s="286"/>
      <c r="C7" s="170" t="s">
        <v>274</v>
      </c>
      <c r="D7" s="170" t="s">
        <v>275</v>
      </c>
      <c r="E7" s="170" t="s">
        <v>78</v>
      </c>
      <c r="F7" s="171" t="s">
        <v>3</v>
      </c>
      <c r="G7" s="170" t="s">
        <v>276</v>
      </c>
      <c r="H7" s="170" t="s">
        <v>275</v>
      </c>
      <c r="I7" s="171" t="s">
        <v>4</v>
      </c>
      <c r="J7" s="170" t="s">
        <v>276</v>
      </c>
      <c r="K7" s="170" t="s">
        <v>275</v>
      </c>
      <c r="L7" s="170" t="s">
        <v>3</v>
      </c>
    </row>
    <row r="8" spans="1:19" ht="15.75" customHeight="1" thickTop="1">
      <c r="A8" s="55">
        <v>820</v>
      </c>
      <c r="B8" s="19" t="s">
        <v>5</v>
      </c>
      <c r="C8" s="25">
        <v>2770</v>
      </c>
      <c r="D8" s="25">
        <v>3004</v>
      </c>
      <c r="E8" s="18">
        <v>234</v>
      </c>
      <c r="F8" s="178">
        <v>0.084</v>
      </c>
      <c r="G8" s="175">
        <v>32156</v>
      </c>
      <c r="H8" s="172">
        <v>35841</v>
      </c>
      <c r="I8" s="178">
        <v>0.115</v>
      </c>
      <c r="J8" s="77">
        <v>2143</v>
      </c>
      <c r="K8" s="25">
        <v>2389</v>
      </c>
      <c r="L8" s="32">
        <v>0.115</v>
      </c>
      <c r="N8" s="10"/>
      <c r="O8" s="16"/>
      <c r="P8" s="244"/>
      <c r="Q8" s="245"/>
      <c r="R8" s="245"/>
      <c r="S8" s="244"/>
    </row>
    <row r="9" spans="1:19" ht="15.75" customHeight="1">
      <c r="A9" s="54">
        <v>821</v>
      </c>
      <c r="B9" s="3" t="s">
        <v>6</v>
      </c>
      <c r="C9" s="22">
        <v>840</v>
      </c>
      <c r="D9" s="22">
        <v>874</v>
      </c>
      <c r="E9" s="5">
        <v>34</v>
      </c>
      <c r="F9" s="179">
        <v>0.04</v>
      </c>
      <c r="G9" s="176">
        <v>8850</v>
      </c>
      <c r="H9" s="173">
        <v>8984</v>
      </c>
      <c r="I9" s="179">
        <v>0.015</v>
      </c>
      <c r="J9" s="80">
        <v>590</v>
      </c>
      <c r="K9" s="22">
        <v>598</v>
      </c>
      <c r="L9" s="24">
        <v>0.014</v>
      </c>
      <c r="N9" s="10"/>
      <c r="O9" s="16"/>
      <c r="P9" s="244"/>
      <c r="Q9" s="245"/>
      <c r="R9" s="245"/>
      <c r="S9" s="244"/>
    </row>
    <row r="10" spans="1:19" ht="15.75" customHeight="1">
      <c r="A10" s="54">
        <v>840</v>
      </c>
      <c r="B10" s="3" t="s">
        <v>7</v>
      </c>
      <c r="C10" s="22">
        <v>998</v>
      </c>
      <c r="D10" s="22">
        <v>1103</v>
      </c>
      <c r="E10" s="5">
        <v>105</v>
      </c>
      <c r="F10" s="179">
        <v>0.105</v>
      </c>
      <c r="G10" s="176">
        <v>9351</v>
      </c>
      <c r="H10" s="173">
        <v>11198</v>
      </c>
      <c r="I10" s="179">
        <v>0.198</v>
      </c>
      <c r="J10" s="80">
        <v>623</v>
      </c>
      <c r="K10" s="22">
        <v>746</v>
      </c>
      <c r="L10" s="24">
        <v>0.197</v>
      </c>
      <c r="N10" s="10"/>
      <c r="O10" s="16"/>
      <c r="P10" s="244"/>
      <c r="Q10" s="245"/>
      <c r="R10" s="245"/>
      <c r="S10" s="244"/>
    </row>
    <row r="11" spans="1:19" ht="15.75" customHeight="1">
      <c r="A11" s="54">
        <v>822</v>
      </c>
      <c r="B11" s="3" t="s">
        <v>8</v>
      </c>
      <c r="C11" s="22">
        <v>4042</v>
      </c>
      <c r="D11" s="22">
        <v>4137</v>
      </c>
      <c r="E11" s="5">
        <v>95</v>
      </c>
      <c r="F11" s="179">
        <v>0.024</v>
      </c>
      <c r="G11" s="176">
        <v>40223</v>
      </c>
      <c r="H11" s="173">
        <v>41236</v>
      </c>
      <c r="I11" s="179">
        <v>0.025</v>
      </c>
      <c r="J11" s="80">
        <v>2681</v>
      </c>
      <c r="K11" s="22">
        <v>2749</v>
      </c>
      <c r="L11" s="24">
        <v>0.025</v>
      </c>
      <c r="N11" s="10"/>
      <c r="O11" s="16"/>
      <c r="P11" s="244"/>
      <c r="Q11" s="245"/>
      <c r="R11" s="245"/>
      <c r="S11" s="244"/>
    </row>
    <row r="12" spans="1:19" ht="15.75" customHeight="1">
      <c r="A12" s="54">
        <v>823</v>
      </c>
      <c r="B12" s="3" t="s">
        <v>9</v>
      </c>
      <c r="C12" s="22">
        <v>3329</v>
      </c>
      <c r="D12" s="22">
        <v>3310</v>
      </c>
      <c r="E12" s="5">
        <v>-19</v>
      </c>
      <c r="F12" s="179">
        <v>-0.006</v>
      </c>
      <c r="G12" s="176">
        <v>37159</v>
      </c>
      <c r="H12" s="173">
        <v>36532</v>
      </c>
      <c r="I12" s="179">
        <v>-0.017</v>
      </c>
      <c r="J12" s="80">
        <v>2477</v>
      </c>
      <c r="K12" s="22">
        <v>2435</v>
      </c>
      <c r="L12" s="24">
        <v>-0.017</v>
      </c>
      <c r="N12" s="10"/>
      <c r="O12" s="16"/>
      <c r="P12" s="244"/>
      <c r="Q12" s="245"/>
      <c r="R12" s="245"/>
      <c r="S12" s="244"/>
    </row>
    <row r="13" spans="1:19" ht="15.75" customHeight="1">
      <c r="A13" s="54">
        <v>824</v>
      </c>
      <c r="B13" s="3" t="s">
        <v>10</v>
      </c>
      <c r="C13" s="22">
        <v>4516</v>
      </c>
      <c r="D13" s="22">
        <v>4706</v>
      </c>
      <c r="E13" s="5">
        <v>190</v>
      </c>
      <c r="F13" s="179">
        <v>0.042</v>
      </c>
      <c r="G13" s="176">
        <v>50643</v>
      </c>
      <c r="H13" s="173">
        <v>51563</v>
      </c>
      <c r="I13" s="179">
        <v>0.018</v>
      </c>
      <c r="J13" s="80">
        <v>3376</v>
      </c>
      <c r="K13" s="22">
        <v>3437</v>
      </c>
      <c r="L13" s="24">
        <v>0.018</v>
      </c>
      <c r="N13" s="10"/>
      <c r="O13" s="16"/>
      <c r="P13" s="244"/>
      <c r="Q13" s="245"/>
      <c r="R13" s="245"/>
      <c r="S13" s="244"/>
    </row>
    <row r="14" spans="1:19" ht="15.75" customHeight="1">
      <c r="A14" s="54">
        <v>835</v>
      </c>
      <c r="B14" s="3" t="s">
        <v>11</v>
      </c>
      <c r="C14" s="22">
        <v>5233</v>
      </c>
      <c r="D14" s="22">
        <v>5590</v>
      </c>
      <c r="E14" s="5">
        <v>357</v>
      </c>
      <c r="F14" s="179">
        <v>0.068</v>
      </c>
      <c r="G14" s="176">
        <v>54007</v>
      </c>
      <c r="H14" s="173">
        <v>58962</v>
      </c>
      <c r="I14" s="179">
        <v>0.092</v>
      </c>
      <c r="J14" s="80">
        <v>3600</v>
      </c>
      <c r="K14" s="22">
        <v>3930</v>
      </c>
      <c r="L14" s="24">
        <v>0.092</v>
      </c>
      <c r="N14" s="10"/>
      <c r="O14" s="16"/>
      <c r="P14" s="244"/>
      <c r="Q14" s="245"/>
      <c r="R14" s="245"/>
      <c r="S14" s="244"/>
    </row>
    <row r="15" spans="1:19" ht="15.75" customHeight="1">
      <c r="A15" s="54">
        <v>827</v>
      </c>
      <c r="B15" s="3" t="s">
        <v>12</v>
      </c>
      <c r="C15" s="22">
        <v>6264</v>
      </c>
      <c r="D15" s="22">
        <v>5617</v>
      </c>
      <c r="E15" s="5">
        <v>-647</v>
      </c>
      <c r="F15" s="179">
        <v>-0.103</v>
      </c>
      <c r="G15" s="176">
        <v>63690</v>
      </c>
      <c r="H15" s="173">
        <v>60826</v>
      </c>
      <c r="I15" s="179">
        <v>-0.045</v>
      </c>
      <c r="J15" s="80">
        <v>4246</v>
      </c>
      <c r="K15" s="22">
        <v>4055</v>
      </c>
      <c r="L15" s="24">
        <v>-0.045</v>
      </c>
      <c r="N15" s="10"/>
      <c r="O15" s="16"/>
      <c r="P15" s="244"/>
      <c r="Q15" s="245"/>
      <c r="R15" s="245"/>
      <c r="S15" s="244"/>
    </row>
    <row r="16" spans="1:19" ht="15.75" customHeight="1">
      <c r="A16" s="54">
        <v>828</v>
      </c>
      <c r="B16" s="3" t="s">
        <v>13</v>
      </c>
      <c r="C16" s="22">
        <v>3610</v>
      </c>
      <c r="D16" s="22">
        <v>3690</v>
      </c>
      <c r="E16" s="5">
        <v>80</v>
      </c>
      <c r="F16" s="179">
        <v>0.022</v>
      </c>
      <c r="G16" s="176">
        <v>35411</v>
      </c>
      <c r="H16" s="173">
        <v>37258</v>
      </c>
      <c r="I16" s="179">
        <v>0.052</v>
      </c>
      <c r="J16" s="80">
        <v>2360</v>
      </c>
      <c r="K16" s="22">
        <v>2483</v>
      </c>
      <c r="L16" s="24">
        <v>0.052</v>
      </c>
      <c r="N16" s="10"/>
      <c r="O16" s="16"/>
      <c r="P16" s="244"/>
      <c r="Q16" s="245"/>
      <c r="R16" s="245"/>
      <c r="S16" s="244"/>
    </row>
    <row r="17" spans="1:19" ht="15.75" customHeight="1">
      <c r="A17" s="54">
        <v>829</v>
      </c>
      <c r="B17" s="3" t="s">
        <v>14</v>
      </c>
      <c r="C17" s="22">
        <v>2628</v>
      </c>
      <c r="D17" s="22">
        <v>2834</v>
      </c>
      <c r="E17" s="5">
        <v>206</v>
      </c>
      <c r="F17" s="179">
        <v>0.078</v>
      </c>
      <c r="G17" s="176">
        <v>27743</v>
      </c>
      <c r="H17" s="173">
        <v>30806</v>
      </c>
      <c r="I17" s="179">
        <v>0.11</v>
      </c>
      <c r="J17" s="80">
        <v>1849</v>
      </c>
      <c r="K17" s="22">
        <v>2053</v>
      </c>
      <c r="L17" s="24">
        <v>0.11</v>
      </c>
      <c r="N17" s="10"/>
      <c r="O17" s="16"/>
      <c r="P17" s="244"/>
      <c r="Q17" s="245"/>
      <c r="R17" s="245"/>
      <c r="S17" s="244"/>
    </row>
    <row r="18" spans="1:19" ht="15.75" customHeight="1">
      <c r="A18" s="54">
        <v>830</v>
      </c>
      <c r="B18" s="3" t="s">
        <v>15</v>
      </c>
      <c r="C18" s="22">
        <v>3819</v>
      </c>
      <c r="D18" s="22">
        <v>3996</v>
      </c>
      <c r="E18" s="5">
        <v>177</v>
      </c>
      <c r="F18" s="179">
        <v>0.046</v>
      </c>
      <c r="G18" s="176">
        <v>38189.5</v>
      </c>
      <c r="H18" s="173">
        <v>40825</v>
      </c>
      <c r="I18" s="179">
        <v>0.069</v>
      </c>
      <c r="J18" s="80">
        <v>2545</v>
      </c>
      <c r="K18" s="22">
        <v>2721</v>
      </c>
      <c r="L18" s="24">
        <v>0.069</v>
      </c>
      <c r="N18" s="10"/>
      <c r="O18" s="16"/>
      <c r="P18" s="244"/>
      <c r="Q18" s="245"/>
      <c r="R18" s="245"/>
      <c r="S18" s="244"/>
    </row>
    <row r="19" spans="1:19" ht="15.75" customHeight="1">
      <c r="A19" s="54">
        <v>825</v>
      </c>
      <c r="B19" s="3" t="s">
        <v>16</v>
      </c>
      <c r="C19" s="22">
        <v>1356</v>
      </c>
      <c r="D19" s="22">
        <v>1486</v>
      </c>
      <c r="E19" s="5">
        <v>130</v>
      </c>
      <c r="F19" s="179">
        <v>0.096</v>
      </c>
      <c r="G19" s="176">
        <v>14360</v>
      </c>
      <c r="H19" s="173">
        <v>15667</v>
      </c>
      <c r="I19" s="179">
        <v>0.091</v>
      </c>
      <c r="J19" s="80">
        <v>957</v>
      </c>
      <c r="K19" s="22">
        <v>1044</v>
      </c>
      <c r="L19" s="24">
        <v>0.091</v>
      </c>
      <c r="N19" s="10"/>
      <c r="O19" s="16"/>
      <c r="P19" s="244"/>
      <c r="Q19" s="245"/>
      <c r="R19" s="245"/>
      <c r="S19" s="244"/>
    </row>
    <row r="20" spans="1:19" ht="15.75" customHeight="1">
      <c r="A20" s="54">
        <v>847</v>
      </c>
      <c r="B20" s="3" t="s">
        <v>17</v>
      </c>
      <c r="C20" s="22">
        <v>886</v>
      </c>
      <c r="D20" s="22">
        <v>948</v>
      </c>
      <c r="E20" s="5">
        <v>62</v>
      </c>
      <c r="F20" s="179">
        <v>0.07</v>
      </c>
      <c r="G20" s="176">
        <v>10114</v>
      </c>
      <c r="H20" s="173">
        <v>10472.6</v>
      </c>
      <c r="I20" s="179">
        <v>0.035</v>
      </c>
      <c r="J20" s="80">
        <v>674</v>
      </c>
      <c r="K20" s="22">
        <v>698</v>
      </c>
      <c r="L20" s="24">
        <v>0.036</v>
      </c>
      <c r="N20" s="10"/>
      <c r="O20" s="16"/>
      <c r="P20" s="244"/>
      <c r="Q20" s="245"/>
      <c r="R20" s="245"/>
      <c r="S20" s="244"/>
    </row>
    <row r="21" spans="1:19" ht="15.75" customHeight="1">
      <c r="A21" s="54">
        <v>831</v>
      </c>
      <c r="B21" s="3" t="s">
        <v>18</v>
      </c>
      <c r="C21" s="22">
        <v>4033</v>
      </c>
      <c r="D21" s="22">
        <v>4175</v>
      </c>
      <c r="E21" s="5">
        <v>142</v>
      </c>
      <c r="F21" s="179">
        <v>0.035</v>
      </c>
      <c r="G21" s="176">
        <v>42671</v>
      </c>
      <c r="H21" s="173">
        <v>44413</v>
      </c>
      <c r="I21" s="179">
        <v>0.041</v>
      </c>
      <c r="J21" s="80">
        <v>2844</v>
      </c>
      <c r="K21" s="22">
        <v>2960</v>
      </c>
      <c r="L21" s="24">
        <v>0.041</v>
      </c>
      <c r="N21" s="10"/>
      <c r="O21" s="16"/>
      <c r="P21" s="244"/>
      <c r="Q21" s="245"/>
      <c r="R21" s="245"/>
      <c r="S21" s="244"/>
    </row>
    <row r="22" spans="1:19" ht="15.75" customHeight="1">
      <c r="A22" s="54">
        <v>832</v>
      </c>
      <c r="B22" s="3" t="s">
        <v>19</v>
      </c>
      <c r="C22" s="22">
        <v>4818</v>
      </c>
      <c r="D22" s="22">
        <v>5385</v>
      </c>
      <c r="E22" s="5">
        <v>567</v>
      </c>
      <c r="F22" s="179">
        <v>0.118</v>
      </c>
      <c r="G22" s="176">
        <v>52657</v>
      </c>
      <c r="H22" s="173">
        <v>59232</v>
      </c>
      <c r="I22" s="179">
        <v>0.125</v>
      </c>
      <c r="J22" s="80">
        <v>3510</v>
      </c>
      <c r="K22" s="22">
        <v>3948</v>
      </c>
      <c r="L22" s="24">
        <v>0.125</v>
      </c>
      <c r="N22" s="10"/>
      <c r="O22" s="16"/>
      <c r="P22" s="244"/>
      <c r="Q22" s="245"/>
      <c r="R22" s="245"/>
      <c r="S22" s="244"/>
    </row>
    <row r="23" spans="1:19" ht="15.75" customHeight="1">
      <c r="A23" s="54">
        <v>833</v>
      </c>
      <c r="B23" s="3" t="s">
        <v>20</v>
      </c>
      <c r="C23" s="22">
        <v>1560</v>
      </c>
      <c r="D23" s="22">
        <v>1633</v>
      </c>
      <c r="E23" s="5">
        <v>73</v>
      </c>
      <c r="F23" s="179">
        <v>0.047</v>
      </c>
      <c r="G23" s="176">
        <v>13784</v>
      </c>
      <c r="H23" s="173">
        <v>14930</v>
      </c>
      <c r="I23" s="179">
        <v>0.083</v>
      </c>
      <c r="J23" s="80">
        <v>918</v>
      </c>
      <c r="K23" s="22">
        <v>995</v>
      </c>
      <c r="L23" s="24">
        <v>0.084</v>
      </c>
      <c r="N23" s="10"/>
      <c r="O23" s="16"/>
      <c r="P23" s="244"/>
      <c r="Q23" s="245"/>
      <c r="R23" s="245"/>
      <c r="S23" s="244"/>
    </row>
    <row r="24" spans="1:19" ht="15.75" customHeight="1">
      <c r="A24" s="54">
        <v>834</v>
      </c>
      <c r="B24" s="3" t="s">
        <v>21</v>
      </c>
      <c r="C24" s="22">
        <v>3308</v>
      </c>
      <c r="D24" s="22">
        <v>3183</v>
      </c>
      <c r="E24" s="5">
        <v>-125</v>
      </c>
      <c r="F24" s="179">
        <v>-0.038</v>
      </c>
      <c r="G24" s="176">
        <v>32464</v>
      </c>
      <c r="H24" s="173">
        <v>30690.5</v>
      </c>
      <c r="I24" s="179">
        <v>-0.055</v>
      </c>
      <c r="J24" s="80">
        <v>2164</v>
      </c>
      <c r="K24" s="22">
        <v>2046</v>
      </c>
      <c r="L24" s="24">
        <v>-0.055</v>
      </c>
      <c r="N24" s="10"/>
      <c r="O24" s="16"/>
      <c r="P24" s="244"/>
      <c r="Q24" s="245"/>
      <c r="R24" s="245"/>
      <c r="S24" s="244"/>
    </row>
    <row r="25" spans="1:19" ht="15.75" customHeight="1">
      <c r="A25" s="54">
        <v>836</v>
      </c>
      <c r="B25" s="3" t="s">
        <v>22</v>
      </c>
      <c r="C25" s="22">
        <v>2851</v>
      </c>
      <c r="D25" s="22">
        <v>2856</v>
      </c>
      <c r="E25" s="5">
        <v>5</v>
      </c>
      <c r="F25" s="179">
        <v>0.002</v>
      </c>
      <c r="G25" s="176">
        <v>32853</v>
      </c>
      <c r="H25" s="173">
        <v>29831</v>
      </c>
      <c r="I25" s="179">
        <v>-0.092</v>
      </c>
      <c r="J25" s="80">
        <v>2190</v>
      </c>
      <c r="K25" s="22">
        <v>1988</v>
      </c>
      <c r="L25" s="24">
        <v>-0.092</v>
      </c>
      <c r="N25" s="10"/>
      <c r="O25" s="16"/>
      <c r="P25" s="244"/>
      <c r="Q25" s="245"/>
      <c r="R25" s="245"/>
      <c r="S25" s="244"/>
    </row>
    <row r="26" spans="1:19" ht="15.75" customHeight="1">
      <c r="A26" s="54">
        <v>837</v>
      </c>
      <c r="B26" s="3" t="s">
        <v>23</v>
      </c>
      <c r="C26" s="22">
        <v>2168</v>
      </c>
      <c r="D26" s="22">
        <v>2255</v>
      </c>
      <c r="E26" s="5">
        <v>87</v>
      </c>
      <c r="F26" s="179">
        <v>0.04</v>
      </c>
      <c r="G26" s="176">
        <v>22524</v>
      </c>
      <c r="H26" s="173">
        <v>24359</v>
      </c>
      <c r="I26" s="179">
        <v>0.081</v>
      </c>
      <c r="J26" s="80">
        <v>1501</v>
      </c>
      <c r="K26" s="22">
        <v>1623</v>
      </c>
      <c r="L26" s="24">
        <v>0.081</v>
      </c>
      <c r="N26" s="10"/>
      <c r="O26" s="16"/>
      <c r="P26" s="244"/>
      <c r="Q26" s="245"/>
      <c r="R26" s="245"/>
      <c r="S26" s="244"/>
    </row>
    <row r="27" spans="1:19" ht="15.75" customHeight="1">
      <c r="A27" s="54">
        <v>838</v>
      </c>
      <c r="B27" s="3" t="s">
        <v>24</v>
      </c>
      <c r="C27" s="22">
        <v>1964</v>
      </c>
      <c r="D27" s="22">
        <v>2091</v>
      </c>
      <c r="E27" s="5">
        <v>127</v>
      </c>
      <c r="F27" s="179">
        <v>0.065</v>
      </c>
      <c r="G27" s="176">
        <v>23346</v>
      </c>
      <c r="H27" s="173">
        <v>25318</v>
      </c>
      <c r="I27" s="179">
        <v>0.084</v>
      </c>
      <c r="J27" s="80">
        <v>1556</v>
      </c>
      <c r="K27" s="22">
        <v>1687</v>
      </c>
      <c r="L27" s="24">
        <v>0.084</v>
      </c>
      <c r="N27" s="10"/>
      <c r="O27" s="16"/>
      <c r="P27" s="244"/>
      <c r="Q27" s="245"/>
      <c r="R27" s="245"/>
      <c r="S27" s="244"/>
    </row>
    <row r="28" spans="1:19" ht="15.75" customHeight="1">
      <c r="A28" s="54">
        <v>839</v>
      </c>
      <c r="B28" s="3" t="s">
        <v>25</v>
      </c>
      <c r="C28" s="22">
        <v>2222</v>
      </c>
      <c r="D28" s="22">
        <v>2512</v>
      </c>
      <c r="E28" s="5">
        <v>290</v>
      </c>
      <c r="F28" s="179">
        <v>0.131</v>
      </c>
      <c r="G28" s="176">
        <v>22746</v>
      </c>
      <c r="H28" s="173">
        <v>26940</v>
      </c>
      <c r="I28" s="179">
        <v>0.184</v>
      </c>
      <c r="J28" s="80">
        <v>1516</v>
      </c>
      <c r="K28" s="22">
        <v>1796</v>
      </c>
      <c r="L28" s="24">
        <v>0.185</v>
      </c>
      <c r="N28" s="10"/>
      <c r="O28" s="16"/>
      <c r="P28" s="244"/>
      <c r="Q28" s="245"/>
      <c r="R28" s="245"/>
      <c r="S28" s="244"/>
    </row>
    <row r="29" spans="1:19" ht="15.75" customHeight="1">
      <c r="A29" s="54">
        <v>849</v>
      </c>
      <c r="B29" s="3" t="s">
        <v>26</v>
      </c>
      <c r="C29" s="22">
        <v>2279</v>
      </c>
      <c r="D29" s="22">
        <v>2328</v>
      </c>
      <c r="E29" s="5">
        <v>49</v>
      </c>
      <c r="F29" s="179">
        <v>0.022</v>
      </c>
      <c r="G29" s="176">
        <v>24271</v>
      </c>
      <c r="H29" s="173">
        <v>25584</v>
      </c>
      <c r="I29" s="179">
        <v>0.054</v>
      </c>
      <c r="J29" s="80">
        <v>1618</v>
      </c>
      <c r="K29" s="22">
        <v>1705</v>
      </c>
      <c r="L29" s="24">
        <v>0.054</v>
      </c>
      <c r="N29" s="10"/>
      <c r="O29" s="16"/>
      <c r="P29" s="244"/>
      <c r="Q29" s="245"/>
      <c r="R29" s="245"/>
      <c r="S29" s="244"/>
    </row>
    <row r="30" spans="1:19" ht="15.75" customHeight="1">
      <c r="A30" s="54">
        <v>844</v>
      </c>
      <c r="B30" s="3" t="s">
        <v>27</v>
      </c>
      <c r="C30" s="22">
        <v>1922</v>
      </c>
      <c r="D30" s="22">
        <v>1903</v>
      </c>
      <c r="E30" s="5">
        <v>-19</v>
      </c>
      <c r="F30" s="179">
        <v>-0.01</v>
      </c>
      <c r="G30" s="176">
        <v>21105</v>
      </c>
      <c r="H30" s="173">
        <v>20739</v>
      </c>
      <c r="I30" s="179">
        <v>-0.017</v>
      </c>
      <c r="J30" s="80">
        <v>1407</v>
      </c>
      <c r="K30" s="22">
        <v>1382</v>
      </c>
      <c r="L30" s="24">
        <v>-0.018</v>
      </c>
      <c r="N30" s="10"/>
      <c r="O30" s="16"/>
      <c r="P30" s="244"/>
      <c r="Q30" s="245"/>
      <c r="R30" s="245"/>
      <c r="S30" s="244"/>
    </row>
    <row r="31" spans="1:19" ht="15.75" customHeight="1">
      <c r="A31" s="54">
        <v>818</v>
      </c>
      <c r="B31" s="3" t="s">
        <v>28</v>
      </c>
      <c r="C31" s="22">
        <v>1550</v>
      </c>
      <c r="D31" s="22">
        <v>1563</v>
      </c>
      <c r="E31" s="5">
        <v>13</v>
      </c>
      <c r="F31" s="179">
        <v>0.008</v>
      </c>
      <c r="G31" s="176">
        <v>14352</v>
      </c>
      <c r="H31" s="173">
        <v>14066</v>
      </c>
      <c r="I31" s="179">
        <v>-0.02</v>
      </c>
      <c r="J31" s="80">
        <v>956</v>
      </c>
      <c r="K31" s="22">
        <v>937</v>
      </c>
      <c r="L31" s="24">
        <v>-0.02</v>
      </c>
      <c r="N31" s="10"/>
      <c r="O31" s="16"/>
      <c r="P31" s="244"/>
      <c r="Q31" s="245"/>
      <c r="R31" s="245"/>
      <c r="S31" s="244"/>
    </row>
    <row r="32" spans="1:19" ht="15.75" customHeight="1">
      <c r="A32" s="54">
        <v>817</v>
      </c>
      <c r="B32" s="3" t="s">
        <v>29</v>
      </c>
      <c r="C32" s="22">
        <v>776</v>
      </c>
      <c r="D32" s="22">
        <v>851</v>
      </c>
      <c r="E32" s="5">
        <v>75</v>
      </c>
      <c r="F32" s="179">
        <v>0.097</v>
      </c>
      <c r="G32" s="176">
        <v>6867</v>
      </c>
      <c r="H32" s="173">
        <v>7671</v>
      </c>
      <c r="I32" s="179">
        <v>0.117</v>
      </c>
      <c r="J32" s="80">
        <v>457</v>
      </c>
      <c r="K32" s="22">
        <v>511</v>
      </c>
      <c r="L32" s="24">
        <v>0.118</v>
      </c>
      <c r="N32" s="10"/>
      <c r="O32" s="16"/>
      <c r="P32" s="244"/>
      <c r="Q32" s="245"/>
      <c r="R32" s="245"/>
      <c r="S32" s="244"/>
    </row>
    <row r="33" spans="1:19" ht="15.75" customHeight="1">
      <c r="A33" s="54">
        <v>841</v>
      </c>
      <c r="B33" s="3" t="s">
        <v>30</v>
      </c>
      <c r="C33" s="22">
        <v>4162</v>
      </c>
      <c r="D33" s="22">
        <v>4585</v>
      </c>
      <c r="E33" s="5">
        <v>423</v>
      </c>
      <c r="F33" s="179">
        <v>0.102</v>
      </c>
      <c r="G33" s="176">
        <v>44870</v>
      </c>
      <c r="H33" s="173">
        <v>49076</v>
      </c>
      <c r="I33" s="179">
        <v>0.094</v>
      </c>
      <c r="J33" s="80">
        <v>2991</v>
      </c>
      <c r="K33" s="22">
        <v>3271</v>
      </c>
      <c r="L33" s="24">
        <v>0.094</v>
      </c>
      <c r="N33" s="10"/>
      <c r="O33" s="16"/>
      <c r="P33" s="244"/>
      <c r="Q33" s="245"/>
      <c r="R33" s="245"/>
      <c r="S33" s="244"/>
    </row>
    <row r="34" spans="1:19" ht="15.75" customHeight="1">
      <c r="A34" s="54">
        <v>842</v>
      </c>
      <c r="B34" s="3" t="s">
        <v>31</v>
      </c>
      <c r="C34" s="22">
        <v>1853</v>
      </c>
      <c r="D34" s="22">
        <v>2036</v>
      </c>
      <c r="E34" s="5">
        <v>183</v>
      </c>
      <c r="F34" s="179">
        <v>0.099</v>
      </c>
      <c r="G34" s="176">
        <v>20630</v>
      </c>
      <c r="H34" s="173">
        <v>22969</v>
      </c>
      <c r="I34" s="179">
        <v>0.113</v>
      </c>
      <c r="J34" s="80">
        <v>1375</v>
      </c>
      <c r="K34" s="22">
        <v>1531</v>
      </c>
      <c r="L34" s="24">
        <v>0.113</v>
      </c>
      <c r="N34" s="10"/>
      <c r="O34" s="16"/>
      <c r="P34" s="244"/>
      <c r="Q34" s="245"/>
      <c r="R34" s="245"/>
      <c r="S34" s="244"/>
    </row>
    <row r="35" spans="1:19" ht="15.75" customHeight="1">
      <c r="A35" s="54">
        <v>843</v>
      </c>
      <c r="B35" s="3" t="s">
        <v>32</v>
      </c>
      <c r="C35" s="22">
        <v>920</v>
      </c>
      <c r="D35" s="22">
        <v>1010</v>
      </c>
      <c r="E35" s="5">
        <v>90</v>
      </c>
      <c r="F35" s="179">
        <v>0.098</v>
      </c>
      <c r="G35" s="176">
        <v>9554</v>
      </c>
      <c r="H35" s="173">
        <v>10910</v>
      </c>
      <c r="I35" s="179">
        <v>0.142</v>
      </c>
      <c r="J35" s="80">
        <v>636</v>
      </c>
      <c r="K35" s="22">
        <v>727</v>
      </c>
      <c r="L35" s="24">
        <v>0.143</v>
      </c>
      <c r="N35" s="10"/>
      <c r="O35" s="16"/>
      <c r="P35" s="244"/>
      <c r="Q35" s="245"/>
      <c r="R35" s="245"/>
      <c r="S35" s="244"/>
    </row>
    <row r="36" spans="1:19" ht="15.75" customHeight="1">
      <c r="A36" s="54">
        <v>846</v>
      </c>
      <c r="B36" s="3" t="s">
        <v>33</v>
      </c>
      <c r="C36" s="22">
        <v>1408</v>
      </c>
      <c r="D36" s="22">
        <v>1524</v>
      </c>
      <c r="E36" s="5">
        <v>116</v>
      </c>
      <c r="F36" s="179">
        <v>0.082</v>
      </c>
      <c r="G36" s="176">
        <v>13231.4</v>
      </c>
      <c r="H36" s="173">
        <v>14205.1</v>
      </c>
      <c r="I36" s="179">
        <v>0.074</v>
      </c>
      <c r="J36" s="80">
        <v>882</v>
      </c>
      <c r="K36" s="22">
        <v>947</v>
      </c>
      <c r="L36" s="24">
        <v>0.074</v>
      </c>
      <c r="N36" s="10"/>
      <c r="O36" s="16"/>
      <c r="P36" s="244"/>
      <c r="Q36" s="245"/>
      <c r="R36" s="245"/>
      <c r="S36" s="244"/>
    </row>
    <row r="37" spans="1:19" ht="15.75" customHeight="1">
      <c r="A37" s="54">
        <v>845</v>
      </c>
      <c r="B37" s="3" t="s">
        <v>34</v>
      </c>
      <c r="C37" s="22">
        <v>664</v>
      </c>
      <c r="D37" s="22">
        <v>699</v>
      </c>
      <c r="E37" s="5">
        <v>35</v>
      </c>
      <c r="F37" s="179">
        <v>0.053</v>
      </c>
      <c r="G37" s="176">
        <v>7140</v>
      </c>
      <c r="H37" s="173">
        <v>6763</v>
      </c>
      <c r="I37" s="179">
        <v>-0.053</v>
      </c>
      <c r="J37" s="80">
        <v>476</v>
      </c>
      <c r="K37" s="22">
        <v>450</v>
      </c>
      <c r="L37" s="24">
        <v>-0.055</v>
      </c>
      <c r="N37" s="10"/>
      <c r="O37" s="16"/>
      <c r="P37" s="244"/>
      <c r="Q37" s="245"/>
      <c r="R37" s="245"/>
      <c r="S37" s="244"/>
    </row>
    <row r="38" spans="1:19" ht="15.75" customHeight="1">
      <c r="A38" s="54">
        <v>848</v>
      </c>
      <c r="B38" s="3" t="s">
        <v>35</v>
      </c>
      <c r="C38" s="22">
        <v>2391</v>
      </c>
      <c r="D38" s="22">
        <v>2471</v>
      </c>
      <c r="E38" s="5">
        <v>80</v>
      </c>
      <c r="F38" s="179">
        <v>0.033</v>
      </c>
      <c r="G38" s="176">
        <v>24127</v>
      </c>
      <c r="H38" s="173">
        <v>24989</v>
      </c>
      <c r="I38" s="179">
        <v>0.036</v>
      </c>
      <c r="J38" s="80">
        <v>1608</v>
      </c>
      <c r="K38" s="22">
        <v>1665</v>
      </c>
      <c r="L38" s="24">
        <v>0.035</v>
      </c>
      <c r="N38" s="10"/>
      <c r="O38" s="16"/>
      <c r="P38" s="244"/>
      <c r="Q38" s="245"/>
      <c r="R38" s="245"/>
      <c r="S38" s="244"/>
    </row>
    <row r="39" spans="1:19" ht="15.75" customHeight="1">
      <c r="A39" s="54">
        <v>826</v>
      </c>
      <c r="B39" s="3" t="s">
        <v>36</v>
      </c>
      <c r="C39" s="22">
        <v>3531</v>
      </c>
      <c r="D39" s="22">
        <v>4085</v>
      </c>
      <c r="E39" s="5">
        <v>554</v>
      </c>
      <c r="F39" s="179">
        <v>0.157</v>
      </c>
      <c r="G39" s="176">
        <v>33042</v>
      </c>
      <c r="H39" s="173">
        <v>38345</v>
      </c>
      <c r="I39" s="179">
        <v>0.16</v>
      </c>
      <c r="J39" s="80">
        <v>2202</v>
      </c>
      <c r="K39" s="22">
        <v>2556</v>
      </c>
      <c r="L39" s="24">
        <v>0.161</v>
      </c>
      <c r="N39" s="10"/>
      <c r="O39" s="16"/>
      <c r="P39" s="244"/>
      <c r="Q39" s="245"/>
      <c r="R39" s="245"/>
      <c r="S39" s="244"/>
    </row>
    <row r="40" spans="1:19" ht="15.75" customHeight="1" thickBot="1">
      <c r="A40" s="56">
        <v>819</v>
      </c>
      <c r="B40" s="14" t="s">
        <v>37</v>
      </c>
      <c r="C40" s="29">
        <v>1755</v>
      </c>
      <c r="D40" s="29">
        <v>1806</v>
      </c>
      <c r="E40" s="28">
        <v>51</v>
      </c>
      <c r="F40" s="180">
        <v>0.029</v>
      </c>
      <c r="G40" s="177">
        <v>17925</v>
      </c>
      <c r="H40" s="174">
        <v>18053</v>
      </c>
      <c r="I40" s="182">
        <v>0.007</v>
      </c>
      <c r="J40" s="83">
        <v>1195</v>
      </c>
      <c r="K40" s="29">
        <v>1203</v>
      </c>
      <c r="L40" s="31">
        <v>0.007</v>
      </c>
      <c r="N40" s="10"/>
      <c r="O40" s="16"/>
      <c r="P40" s="244"/>
      <c r="Q40" s="245"/>
      <c r="R40" s="245"/>
      <c r="S40" s="244"/>
    </row>
    <row r="41" spans="1:19" ht="15.75" customHeight="1" thickBot="1">
      <c r="A41" s="303" t="s">
        <v>70</v>
      </c>
      <c r="B41" s="304"/>
      <c r="C41" s="169">
        <f>SUM(C8:C40)</f>
        <v>86426</v>
      </c>
      <c r="D41" s="4">
        <f>SUM(D8:D40)</f>
        <v>90246</v>
      </c>
      <c r="E41" s="4">
        <f>D41-C41</f>
        <v>3820</v>
      </c>
      <c r="F41" s="94">
        <f>(D41-C41)/C41</f>
        <v>0.04419966213870826</v>
      </c>
      <c r="G41" s="96">
        <f>SUM(G8:G40)</f>
        <v>902055.9</v>
      </c>
      <c r="H41" s="21">
        <f>SUM(H8:H40)</f>
        <v>949254.2</v>
      </c>
      <c r="I41" s="94">
        <f>(H41-G41)/G41</f>
        <v>0.052323032308751516</v>
      </c>
      <c r="J41" s="95">
        <f>ROUNDDOWN(G41/15,0)</f>
        <v>60137</v>
      </c>
      <c r="K41" s="95">
        <f>ROUNDDOWN(H41/15,0)</f>
        <v>63283</v>
      </c>
      <c r="L41" s="20">
        <f>(K41-J41)/J41</f>
        <v>0.052313883299798795</v>
      </c>
      <c r="N41" s="10"/>
      <c r="O41" s="16"/>
      <c r="P41" s="244"/>
      <c r="Q41" s="245"/>
      <c r="R41" s="245"/>
      <c r="S41" s="244"/>
    </row>
    <row r="42" spans="1:19" ht="15.75" customHeight="1">
      <c r="A42" s="55">
        <v>562</v>
      </c>
      <c r="B42" s="19" t="s">
        <v>71</v>
      </c>
      <c r="C42" s="25">
        <v>1875</v>
      </c>
      <c r="D42" s="25">
        <v>2123</v>
      </c>
      <c r="E42" s="18">
        <v>248</v>
      </c>
      <c r="F42" s="181">
        <v>0.132</v>
      </c>
      <c r="G42" s="175">
        <v>25735.5</v>
      </c>
      <c r="H42" s="172">
        <v>29061</v>
      </c>
      <c r="I42" s="183">
        <v>0.129</v>
      </c>
      <c r="J42" s="77">
        <v>1715</v>
      </c>
      <c r="K42" s="25">
        <v>1937</v>
      </c>
      <c r="L42" s="32">
        <v>0.129</v>
      </c>
      <c r="N42" s="10"/>
      <c r="O42" s="16"/>
      <c r="P42" s="244"/>
      <c r="Q42" s="245"/>
      <c r="R42" s="245"/>
      <c r="S42" s="244"/>
    </row>
    <row r="43" spans="1:19" ht="15.75" customHeight="1">
      <c r="A43" s="54">
        <v>528</v>
      </c>
      <c r="B43" s="3" t="s">
        <v>72</v>
      </c>
      <c r="C43" s="22">
        <v>650</v>
      </c>
      <c r="D43" s="22">
        <v>599</v>
      </c>
      <c r="E43" s="5">
        <v>-51</v>
      </c>
      <c r="F43" s="179">
        <v>-0.078</v>
      </c>
      <c r="G43" s="176">
        <v>6250.5</v>
      </c>
      <c r="H43" s="173">
        <v>5811</v>
      </c>
      <c r="I43" s="179">
        <v>-0.07</v>
      </c>
      <c r="J43" s="80">
        <v>416</v>
      </c>
      <c r="K43" s="22">
        <v>387</v>
      </c>
      <c r="L43" s="24">
        <v>-0.07</v>
      </c>
      <c r="N43" s="10"/>
      <c r="O43" s="16"/>
      <c r="P43" s="244"/>
      <c r="Q43" s="245"/>
      <c r="R43" s="245"/>
      <c r="S43" s="244"/>
    </row>
    <row r="44" spans="1:19" ht="15.75" customHeight="1">
      <c r="A44" s="54">
        <v>563</v>
      </c>
      <c r="B44" s="3" t="s">
        <v>73</v>
      </c>
      <c r="C44" s="22">
        <v>735</v>
      </c>
      <c r="D44" s="22">
        <v>811</v>
      </c>
      <c r="E44" s="5">
        <v>76</v>
      </c>
      <c r="F44" s="179">
        <v>0.103</v>
      </c>
      <c r="G44" s="176">
        <v>8708.6</v>
      </c>
      <c r="H44" s="173">
        <v>9788.4</v>
      </c>
      <c r="I44" s="179">
        <v>0.124</v>
      </c>
      <c r="J44" s="80">
        <v>580</v>
      </c>
      <c r="K44" s="22">
        <v>652</v>
      </c>
      <c r="L44" s="24">
        <v>0.124</v>
      </c>
      <c r="N44" s="10"/>
      <c r="O44" s="16"/>
      <c r="P44" s="244"/>
      <c r="Q44" s="245"/>
      <c r="R44" s="245"/>
      <c r="S44" s="244"/>
    </row>
    <row r="45" spans="1:19" ht="15.75" customHeight="1" thickBot="1">
      <c r="A45" s="56">
        <v>569</v>
      </c>
      <c r="B45" s="14" t="s">
        <v>74</v>
      </c>
      <c r="C45" s="29">
        <v>1305</v>
      </c>
      <c r="D45" s="29">
        <v>1437</v>
      </c>
      <c r="E45" s="28">
        <v>132</v>
      </c>
      <c r="F45" s="180">
        <v>0.101</v>
      </c>
      <c r="G45" s="177">
        <v>17558</v>
      </c>
      <c r="H45" s="174">
        <v>19311</v>
      </c>
      <c r="I45" s="182">
        <v>0.1</v>
      </c>
      <c r="J45" s="83">
        <v>1170</v>
      </c>
      <c r="K45" s="29">
        <v>1287</v>
      </c>
      <c r="L45" s="31">
        <v>0.1</v>
      </c>
      <c r="N45" s="10"/>
      <c r="O45" s="16"/>
      <c r="P45" s="244"/>
      <c r="Q45" s="245"/>
      <c r="R45" s="245"/>
      <c r="S45" s="244"/>
    </row>
    <row r="46" spans="1:19" ht="15.75" customHeight="1" thickBot="1">
      <c r="A46" s="296" t="s">
        <v>75</v>
      </c>
      <c r="B46" s="297"/>
      <c r="C46" s="4">
        <f>SUM(C42:C45)</f>
        <v>4565</v>
      </c>
      <c r="D46" s="4">
        <f>SUM(D42:D45)</f>
        <v>4970</v>
      </c>
      <c r="E46" s="4">
        <f>D46-C46</f>
        <v>405</v>
      </c>
      <c r="F46" s="94">
        <f>(D46-C46)/C46</f>
        <v>0.0887185104052574</v>
      </c>
      <c r="G46" s="96">
        <f>SUM(G42:G45)</f>
        <v>58252.6</v>
      </c>
      <c r="H46" s="21">
        <f>SUM(H42:H45)</f>
        <v>63971.4</v>
      </c>
      <c r="I46" s="94">
        <f>(H46-G46)/G46</f>
        <v>0.09817244208842185</v>
      </c>
      <c r="J46" s="95">
        <f>ROUNDDOWN(G46/15,0)</f>
        <v>3883</v>
      </c>
      <c r="K46" s="95">
        <f>ROUNDDOWN(H46/15,0)</f>
        <v>4264</v>
      </c>
      <c r="L46" s="20">
        <f>(K46-J46)/J46</f>
        <v>0.09812001030131341</v>
      </c>
      <c r="N46" s="10"/>
      <c r="O46" s="16"/>
      <c r="P46" s="244"/>
      <c r="Q46" s="245"/>
      <c r="R46" s="245"/>
      <c r="S46" s="244"/>
    </row>
    <row r="47" spans="1:19" ht="15.75" customHeight="1" thickBot="1">
      <c r="A47" s="289" t="s">
        <v>38</v>
      </c>
      <c r="B47" s="289"/>
      <c r="C47" s="4">
        <f>C41+C46</f>
        <v>90991</v>
      </c>
      <c r="D47" s="4">
        <f>D41+D46</f>
        <v>95216</v>
      </c>
      <c r="E47" s="4">
        <f>D47-C47</f>
        <v>4225</v>
      </c>
      <c r="F47" s="94">
        <f>(D47-C47)/C47</f>
        <v>0.04643316371948874</v>
      </c>
      <c r="G47" s="97">
        <f>G41+G46</f>
        <v>960308.5</v>
      </c>
      <c r="H47" s="21">
        <f>H41+H46</f>
        <v>1013225.6</v>
      </c>
      <c r="I47" s="94">
        <f>(H47-G47)/G47</f>
        <v>0.05510427117952197</v>
      </c>
      <c r="J47" s="95">
        <f>ROUNDDOWN(G47/15,0)</f>
        <v>64020</v>
      </c>
      <c r="K47" s="95">
        <f>ROUNDDOWN(H47/15,0)</f>
        <v>67548</v>
      </c>
      <c r="L47" s="20">
        <f>(K47-J47)/J47</f>
        <v>0.055107778819119026</v>
      </c>
      <c r="N47" s="10"/>
      <c r="O47" s="16"/>
      <c r="P47" s="244"/>
      <c r="Q47" s="245"/>
      <c r="R47" s="245"/>
      <c r="S47" s="244"/>
    </row>
    <row r="48" spans="1:12" ht="12.75">
      <c r="A48" s="2"/>
      <c r="B48" s="2"/>
      <c r="C48" s="2"/>
      <c r="D48" s="2"/>
      <c r="E48" s="2"/>
      <c r="F48" s="2"/>
      <c r="G48" s="2"/>
      <c r="H48" s="2"/>
      <c r="I48" s="2"/>
      <c r="J48" s="2"/>
      <c r="K48" s="2"/>
      <c r="L48" s="2"/>
    </row>
    <row r="49" spans="4:11" ht="12.75">
      <c r="D49" s="10"/>
      <c r="E49" s="10"/>
      <c r="G49" s="10"/>
      <c r="H49" s="10"/>
      <c r="J49" s="10"/>
      <c r="K49" s="10"/>
    </row>
    <row r="53" ht="12.75">
      <c r="E53" s="10"/>
    </row>
  </sheetData>
  <mergeCells count="10">
    <mergeCell ref="A46:B46"/>
    <mergeCell ref="A47:B47"/>
    <mergeCell ref="A2:L2"/>
    <mergeCell ref="A3:L3"/>
    <mergeCell ref="A4:L4"/>
    <mergeCell ref="J6:L6"/>
    <mergeCell ref="C6:F6"/>
    <mergeCell ref="A6:B7"/>
    <mergeCell ref="G6:I6"/>
    <mergeCell ref="A41:B41"/>
  </mergeCells>
  <printOptions horizontalCentered="1"/>
  <pageMargins left="0.4" right="0.4" top="0.75" bottom="0.5" header="0.5" footer="0.25"/>
  <pageSetup fitToHeight="1" fitToWidth="1" horizontalDpi="600" verticalDpi="600" orientation="portrait" scale="89"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workbookViewId="0" topLeftCell="A1">
      <selection activeCell="A1" sqref="A1"/>
    </sheetView>
  </sheetViews>
  <sheetFormatPr defaultColWidth="9.140625" defaultRowHeight="12.75"/>
  <cols>
    <col min="1" max="1" width="4.7109375" style="0" customWidth="1"/>
    <col min="2" max="2" width="17.7109375" style="0" customWidth="1"/>
    <col min="3" max="5" width="9.7109375" style="0" customWidth="1"/>
    <col min="6" max="6" width="8.7109375" style="0" customWidth="1"/>
    <col min="7" max="8" width="9.7109375" style="0" customWidth="1"/>
    <col min="9" max="9" width="8.7109375" style="0" customWidth="1"/>
  </cols>
  <sheetData>
    <row r="1" spans="1:12" ht="12.75" customHeight="1">
      <c r="A1" s="166" t="s">
        <v>286</v>
      </c>
      <c r="B1" s="139"/>
      <c r="C1" s="139"/>
      <c r="D1" s="139"/>
      <c r="E1" s="139"/>
      <c r="F1" s="139"/>
      <c r="G1" s="139"/>
      <c r="H1" s="139"/>
      <c r="I1" s="139"/>
      <c r="J1" s="139"/>
      <c r="K1" s="139"/>
      <c r="L1" s="139"/>
    </row>
    <row r="2" spans="1:10" ht="18.75" customHeight="1">
      <c r="A2" s="290" t="s">
        <v>204</v>
      </c>
      <c r="B2" s="290"/>
      <c r="C2" s="290"/>
      <c r="D2" s="290"/>
      <c r="E2" s="290"/>
      <c r="F2" s="290"/>
      <c r="G2" s="290"/>
      <c r="H2" s="290"/>
      <c r="I2" s="290"/>
      <c r="J2" s="1"/>
    </row>
    <row r="3" spans="1:10" ht="18" customHeight="1">
      <c r="A3" s="291" t="s">
        <v>39</v>
      </c>
      <c r="B3" s="291"/>
      <c r="C3" s="291"/>
      <c r="D3" s="291"/>
      <c r="E3" s="291"/>
      <c r="F3" s="291"/>
      <c r="G3" s="291"/>
      <c r="H3" s="291"/>
      <c r="I3" s="291"/>
      <c r="J3" s="1"/>
    </row>
    <row r="4" spans="1:10" ht="16.5" customHeight="1">
      <c r="A4" s="291" t="s">
        <v>281</v>
      </c>
      <c r="B4" s="291"/>
      <c r="C4" s="291"/>
      <c r="D4" s="291"/>
      <c r="E4" s="291"/>
      <c r="F4" s="291"/>
      <c r="G4" s="291"/>
      <c r="H4" s="291"/>
      <c r="I4" s="291"/>
      <c r="J4" s="1"/>
    </row>
    <row r="5" spans="1:10" ht="16.5" customHeight="1">
      <c r="A5" s="309"/>
      <c r="B5" s="309"/>
      <c r="C5" s="309"/>
      <c r="D5" s="309"/>
      <c r="E5" s="309"/>
      <c r="F5" s="309"/>
      <c r="G5" s="309"/>
      <c r="H5" s="309"/>
      <c r="I5" s="205"/>
      <c r="J5" s="1"/>
    </row>
    <row r="6" spans="1:9" ht="20.25" customHeight="1">
      <c r="A6" s="285" t="s">
        <v>127</v>
      </c>
      <c r="B6" s="285"/>
      <c r="C6" s="306" t="s">
        <v>277</v>
      </c>
      <c r="D6" s="305" t="s">
        <v>40</v>
      </c>
      <c r="E6" s="305"/>
      <c r="F6" s="305"/>
      <c r="G6" s="305" t="s">
        <v>41</v>
      </c>
      <c r="H6" s="305"/>
      <c r="I6" s="305"/>
    </row>
    <row r="7" spans="1:9" ht="26.25" customHeight="1" thickBot="1">
      <c r="A7" s="286"/>
      <c r="B7" s="286"/>
      <c r="C7" s="307"/>
      <c r="D7" s="93" t="s">
        <v>278</v>
      </c>
      <c r="E7" s="93" t="s">
        <v>279</v>
      </c>
      <c r="F7" s="59" t="s">
        <v>4</v>
      </c>
      <c r="G7" s="93" t="s">
        <v>278</v>
      </c>
      <c r="H7" s="93" t="s">
        <v>279</v>
      </c>
      <c r="I7" s="59" t="s">
        <v>4</v>
      </c>
    </row>
    <row r="8" spans="1:15" ht="13.5" customHeight="1" thickTop="1">
      <c r="A8" s="58">
        <v>820</v>
      </c>
      <c r="B8" s="18" t="s">
        <v>5</v>
      </c>
      <c r="C8" s="25">
        <v>3004</v>
      </c>
      <c r="D8" s="26">
        <v>1503</v>
      </c>
      <c r="E8" s="26">
        <v>1728</v>
      </c>
      <c r="F8" s="27">
        <v>0.15</v>
      </c>
      <c r="G8" s="25">
        <v>1267</v>
      </c>
      <c r="H8" s="25">
        <v>1276</v>
      </c>
      <c r="I8" s="32">
        <v>0.007</v>
      </c>
      <c r="J8" s="10"/>
      <c r="K8" s="10"/>
      <c r="L8" s="16"/>
      <c r="O8" s="16"/>
    </row>
    <row r="9" spans="1:15" ht="13.5" customHeight="1">
      <c r="A9" s="15">
        <v>821</v>
      </c>
      <c r="B9" s="5" t="s">
        <v>6</v>
      </c>
      <c r="C9" s="22">
        <v>874</v>
      </c>
      <c r="D9" s="6">
        <v>341</v>
      </c>
      <c r="E9" s="6">
        <v>340</v>
      </c>
      <c r="F9" s="23">
        <v>-0.003</v>
      </c>
      <c r="G9" s="22">
        <v>499</v>
      </c>
      <c r="H9" s="22">
        <v>534</v>
      </c>
      <c r="I9" s="24">
        <v>0.07</v>
      </c>
      <c r="K9" s="10"/>
      <c r="L9" s="16"/>
      <c r="O9" s="16"/>
    </row>
    <row r="10" spans="1:15" ht="13.5" customHeight="1">
      <c r="A10" s="15">
        <v>840</v>
      </c>
      <c r="B10" s="5" t="s">
        <v>7</v>
      </c>
      <c r="C10" s="22">
        <v>1103</v>
      </c>
      <c r="D10" s="6">
        <v>325</v>
      </c>
      <c r="E10" s="6">
        <v>433</v>
      </c>
      <c r="F10" s="24">
        <v>0.332</v>
      </c>
      <c r="G10" s="22">
        <v>673</v>
      </c>
      <c r="H10" s="22">
        <v>670</v>
      </c>
      <c r="I10" s="24">
        <v>-0.004</v>
      </c>
      <c r="K10" s="10"/>
      <c r="L10" s="16"/>
      <c r="O10" s="16"/>
    </row>
    <row r="11" spans="1:15" ht="13.5" customHeight="1">
      <c r="A11" s="15">
        <v>822</v>
      </c>
      <c r="B11" s="5" t="s">
        <v>8</v>
      </c>
      <c r="C11" s="22">
        <v>4137</v>
      </c>
      <c r="D11" s="6">
        <v>1618</v>
      </c>
      <c r="E11" s="6">
        <v>1612</v>
      </c>
      <c r="F11" s="24">
        <v>-0.004</v>
      </c>
      <c r="G11" s="22">
        <v>2424</v>
      </c>
      <c r="H11" s="22">
        <v>2525</v>
      </c>
      <c r="I11" s="24">
        <v>0.042</v>
      </c>
      <c r="K11" s="10"/>
      <c r="L11" s="16"/>
      <c r="O11" s="16"/>
    </row>
    <row r="12" spans="1:15" ht="13.5" customHeight="1">
      <c r="A12" s="15">
        <v>823</v>
      </c>
      <c r="B12" s="5" t="s">
        <v>9</v>
      </c>
      <c r="C12" s="22">
        <v>3310</v>
      </c>
      <c r="D12" s="6">
        <v>1614</v>
      </c>
      <c r="E12" s="6">
        <v>1635</v>
      </c>
      <c r="F12" s="24">
        <v>0.013</v>
      </c>
      <c r="G12" s="22">
        <v>1715</v>
      </c>
      <c r="H12" s="22">
        <v>1675</v>
      </c>
      <c r="I12" s="24">
        <v>-0.023</v>
      </c>
      <c r="K12" s="10"/>
      <c r="L12" s="16"/>
      <c r="O12" s="16"/>
    </row>
    <row r="13" spans="1:15" ht="13.5" customHeight="1">
      <c r="A13" s="15">
        <v>824</v>
      </c>
      <c r="B13" s="5" t="s">
        <v>10</v>
      </c>
      <c r="C13" s="22">
        <v>4706</v>
      </c>
      <c r="D13" s="6">
        <v>2224</v>
      </c>
      <c r="E13" s="6">
        <v>2263</v>
      </c>
      <c r="F13" s="24">
        <v>0.018</v>
      </c>
      <c r="G13" s="22">
        <v>2292</v>
      </c>
      <c r="H13" s="22">
        <v>2443</v>
      </c>
      <c r="I13" s="24">
        <v>0.066</v>
      </c>
      <c r="K13" s="10"/>
      <c r="L13" s="16"/>
      <c r="O13" s="16"/>
    </row>
    <row r="14" spans="1:15" ht="13.5" customHeight="1">
      <c r="A14" s="15">
        <v>835</v>
      </c>
      <c r="B14" s="5" t="s">
        <v>11</v>
      </c>
      <c r="C14" s="22">
        <v>5590</v>
      </c>
      <c r="D14" s="6">
        <v>2358</v>
      </c>
      <c r="E14" s="6">
        <v>2722</v>
      </c>
      <c r="F14" s="24">
        <v>0.154</v>
      </c>
      <c r="G14" s="22">
        <v>2875</v>
      </c>
      <c r="H14" s="22">
        <v>2868</v>
      </c>
      <c r="I14" s="24">
        <v>-0.002</v>
      </c>
      <c r="K14" s="10"/>
      <c r="L14" s="16"/>
      <c r="O14" s="16"/>
    </row>
    <row r="15" spans="1:15" ht="13.5" customHeight="1">
      <c r="A15" s="15">
        <v>827</v>
      </c>
      <c r="B15" s="5" t="s">
        <v>12</v>
      </c>
      <c r="C15" s="22">
        <v>5617</v>
      </c>
      <c r="D15" s="6">
        <v>2497</v>
      </c>
      <c r="E15" s="6">
        <v>2602</v>
      </c>
      <c r="F15" s="24">
        <v>0.042</v>
      </c>
      <c r="G15" s="22">
        <v>3767</v>
      </c>
      <c r="H15" s="22">
        <v>3015</v>
      </c>
      <c r="I15" s="24">
        <v>-0.2</v>
      </c>
      <c r="K15" s="10"/>
      <c r="L15" s="16"/>
      <c r="O15" s="16"/>
    </row>
    <row r="16" spans="1:15" ht="13.5" customHeight="1">
      <c r="A16" s="15">
        <v>828</v>
      </c>
      <c r="B16" s="5" t="s">
        <v>13</v>
      </c>
      <c r="C16" s="22">
        <v>3690</v>
      </c>
      <c r="D16" s="6">
        <v>1455</v>
      </c>
      <c r="E16" s="6">
        <v>1572</v>
      </c>
      <c r="F16" s="24">
        <v>0.08</v>
      </c>
      <c r="G16" s="22">
        <v>2155</v>
      </c>
      <c r="H16" s="22">
        <v>2118</v>
      </c>
      <c r="I16" s="24">
        <v>-0.017</v>
      </c>
      <c r="K16" s="10"/>
      <c r="L16" s="16"/>
      <c r="O16" s="16"/>
    </row>
    <row r="17" spans="1:15" ht="13.5" customHeight="1">
      <c r="A17" s="15">
        <v>829</v>
      </c>
      <c r="B17" s="5" t="s">
        <v>14</v>
      </c>
      <c r="C17" s="22">
        <v>2834</v>
      </c>
      <c r="D17" s="6">
        <v>1175</v>
      </c>
      <c r="E17" s="6">
        <v>1351</v>
      </c>
      <c r="F17" s="24">
        <v>0.15</v>
      </c>
      <c r="G17" s="22">
        <v>1453</v>
      </c>
      <c r="H17" s="22">
        <v>1483</v>
      </c>
      <c r="I17" s="24">
        <v>0.021</v>
      </c>
      <c r="K17" s="10"/>
      <c r="L17" s="16"/>
      <c r="O17" s="16"/>
    </row>
    <row r="18" spans="1:15" ht="13.5" customHeight="1">
      <c r="A18" s="15">
        <v>830</v>
      </c>
      <c r="B18" s="5" t="s">
        <v>15</v>
      </c>
      <c r="C18" s="22">
        <v>3996</v>
      </c>
      <c r="D18" s="6">
        <v>1431</v>
      </c>
      <c r="E18" s="6">
        <v>1551</v>
      </c>
      <c r="F18" s="24">
        <v>0.084</v>
      </c>
      <c r="G18" s="22">
        <v>2388</v>
      </c>
      <c r="H18" s="22">
        <v>2445</v>
      </c>
      <c r="I18" s="24">
        <v>0.024</v>
      </c>
      <c r="K18" s="10"/>
      <c r="L18" s="16"/>
      <c r="O18" s="16"/>
    </row>
    <row r="19" spans="1:15" ht="13.5" customHeight="1">
      <c r="A19" s="15">
        <v>825</v>
      </c>
      <c r="B19" s="5" t="s">
        <v>16</v>
      </c>
      <c r="C19" s="22">
        <v>1486</v>
      </c>
      <c r="D19" s="6">
        <v>608</v>
      </c>
      <c r="E19" s="6">
        <v>643</v>
      </c>
      <c r="F19" s="24">
        <v>0.058</v>
      </c>
      <c r="G19" s="22">
        <v>748</v>
      </c>
      <c r="H19" s="22">
        <v>843</v>
      </c>
      <c r="I19" s="24">
        <v>0.127</v>
      </c>
      <c r="K19" s="10"/>
      <c r="L19" s="16"/>
      <c r="O19" s="16"/>
    </row>
    <row r="20" spans="1:15" ht="13.5" customHeight="1">
      <c r="A20" s="15">
        <v>847</v>
      </c>
      <c r="B20" s="5" t="s">
        <v>17</v>
      </c>
      <c r="C20" s="22">
        <v>948</v>
      </c>
      <c r="D20" s="6">
        <v>499</v>
      </c>
      <c r="E20" s="6">
        <v>492</v>
      </c>
      <c r="F20" s="24">
        <v>-0.014</v>
      </c>
      <c r="G20" s="22">
        <v>387</v>
      </c>
      <c r="H20" s="22">
        <v>456</v>
      </c>
      <c r="I20" s="24">
        <v>0.178</v>
      </c>
      <c r="K20" s="10"/>
      <c r="L20" s="16"/>
      <c r="O20" s="16"/>
    </row>
    <row r="21" spans="1:15" ht="13.5" customHeight="1">
      <c r="A21" s="15">
        <v>831</v>
      </c>
      <c r="B21" s="5" t="s">
        <v>18</v>
      </c>
      <c r="C21" s="22">
        <v>4175</v>
      </c>
      <c r="D21" s="6">
        <v>1850</v>
      </c>
      <c r="E21" s="6">
        <v>1884</v>
      </c>
      <c r="F21" s="24">
        <v>0.018</v>
      </c>
      <c r="G21" s="22">
        <v>2183</v>
      </c>
      <c r="H21" s="22">
        <v>2291</v>
      </c>
      <c r="I21" s="24">
        <v>0.049</v>
      </c>
      <c r="K21" s="10"/>
      <c r="L21" s="16"/>
      <c r="O21" s="16"/>
    </row>
    <row r="22" spans="1:15" ht="13.5" customHeight="1">
      <c r="A22" s="15">
        <v>832</v>
      </c>
      <c r="B22" s="5" t="s">
        <v>19</v>
      </c>
      <c r="C22" s="22">
        <v>5385</v>
      </c>
      <c r="D22" s="6">
        <v>2246</v>
      </c>
      <c r="E22" s="6">
        <v>2498</v>
      </c>
      <c r="F22" s="24">
        <v>0.112</v>
      </c>
      <c r="G22" s="22">
        <v>2572</v>
      </c>
      <c r="H22" s="22">
        <v>2887</v>
      </c>
      <c r="I22" s="24">
        <v>0.122</v>
      </c>
      <c r="K22" s="10"/>
      <c r="L22" s="16"/>
      <c r="O22" s="16"/>
    </row>
    <row r="23" spans="1:15" ht="13.5" customHeight="1">
      <c r="A23" s="15">
        <v>833</v>
      </c>
      <c r="B23" s="5" t="s">
        <v>20</v>
      </c>
      <c r="C23" s="22">
        <v>1633</v>
      </c>
      <c r="D23" s="6">
        <v>537</v>
      </c>
      <c r="E23" s="6">
        <v>595</v>
      </c>
      <c r="F23" s="24">
        <v>0.108</v>
      </c>
      <c r="G23" s="22">
        <v>1023</v>
      </c>
      <c r="H23" s="22">
        <v>1038</v>
      </c>
      <c r="I23" s="24">
        <v>0.015</v>
      </c>
      <c r="K23" s="10"/>
      <c r="L23" s="16"/>
      <c r="O23" s="16"/>
    </row>
    <row r="24" spans="1:15" ht="13.5" customHeight="1">
      <c r="A24" s="15">
        <v>834</v>
      </c>
      <c r="B24" s="5" t="s">
        <v>21</v>
      </c>
      <c r="C24" s="22">
        <v>3183</v>
      </c>
      <c r="D24" s="6">
        <v>1226</v>
      </c>
      <c r="E24" s="6">
        <v>1109</v>
      </c>
      <c r="F24" s="24">
        <v>-0.095</v>
      </c>
      <c r="G24" s="22">
        <v>2082</v>
      </c>
      <c r="H24" s="22">
        <v>2074</v>
      </c>
      <c r="I24" s="24">
        <v>-0.004</v>
      </c>
      <c r="K24" s="10"/>
      <c r="L24" s="16"/>
      <c r="O24" s="16"/>
    </row>
    <row r="25" spans="1:15" ht="13.5" customHeight="1">
      <c r="A25" s="15">
        <v>836</v>
      </c>
      <c r="B25" s="5" t="s">
        <v>22</v>
      </c>
      <c r="C25" s="22">
        <v>2856</v>
      </c>
      <c r="D25" s="6">
        <v>1647</v>
      </c>
      <c r="E25" s="6">
        <v>1395</v>
      </c>
      <c r="F25" s="24">
        <v>-0.153</v>
      </c>
      <c r="G25" s="22">
        <v>1204</v>
      </c>
      <c r="H25" s="22">
        <v>1461</v>
      </c>
      <c r="I25" s="24">
        <v>0.213</v>
      </c>
      <c r="K25" s="10"/>
      <c r="L25" s="16"/>
      <c r="O25" s="16"/>
    </row>
    <row r="26" spans="1:15" ht="13.5" customHeight="1">
      <c r="A26" s="15">
        <v>837</v>
      </c>
      <c r="B26" s="5" t="s">
        <v>23</v>
      </c>
      <c r="C26" s="22">
        <v>2255</v>
      </c>
      <c r="D26" s="6">
        <v>958</v>
      </c>
      <c r="E26" s="6">
        <v>1054</v>
      </c>
      <c r="F26" s="24">
        <v>0.1</v>
      </c>
      <c r="G26" s="22">
        <v>1210</v>
      </c>
      <c r="H26" s="22">
        <v>1201</v>
      </c>
      <c r="I26" s="24">
        <v>-0.007</v>
      </c>
      <c r="K26" s="10"/>
      <c r="L26" s="16"/>
      <c r="O26" s="16"/>
    </row>
    <row r="27" spans="1:15" ht="13.5" customHeight="1">
      <c r="A27" s="15">
        <v>838</v>
      </c>
      <c r="B27" s="5" t="s">
        <v>24</v>
      </c>
      <c r="C27" s="22">
        <v>2091</v>
      </c>
      <c r="D27" s="6">
        <v>1089</v>
      </c>
      <c r="E27" s="6">
        <v>1229</v>
      </c>
      <c r="F27" s="24">
        <v>0.129</v>
      </c>
      <c r="G27" s="22">
        <v>875</v>
      </c>
      <c r="H27" s="22">
        <v>862</v>
      </c>
      <c r="I27" s="24">
        <v>-0.015</v>
      </c>
      <c r="K27" s="10"/>
      <c r="L27" s="16"/>
      <c r="O27" s="16"/>
    </row>
    <row r="28" spans="1:15" ht="13.5" customHeight="1">
      <c r="A28" s="15">
        <v>839</v>
      </c>
      <c r="B28" s="5" t="s">
        <v>25</v>
      </c>
      <c r="C28" s="22">
        <v>2512</v>
      </c>
      <c r="D28" s="6">
        <v>902</v>
      </c>
      <c r="E28" s="6">
        <v>1159</v>
      </c>
      <c r="F28" s="24">
        <v>0.285</v>
      </c>
      <c r="G28" s="22">
        <v>1320</v>
      </c>
      <c r="H28" s="22">
        <v>1353</v>
      </c>
      <c r="I28" s="24">
        <v>0.025</v>
      </c>
      <c r="K28" s="10"/>
      <c r="L28" s="16"/>
      <c r="O28" s="16"/>
    </row>
    <row r="29" spans="1:15" ht="13.5" customHeight="1">
      <c r="A29" s="15">
        <v>849</v>
      </c>
      <c r="B29" s="5" t="s">
        <v>26</v>
      </c>
      <c r="C29" s="22">
        <v>2328</v>
      </c>
      <c r="D29" s="6">
        <v>985</v>
      </c>
      <c r="E29" s="6">
        <v>1116</v>
      </c>
      <c r="F29" s="24">
        <v>0.133</v>
      </c>
      <c r="G29" s="22">
        <v>1294</v>
      </c>
      <c r="H29" s="22">
        <v>1212</v>
      </c>
      <c r="I29" s="24">
        <v>-0.063</v>
      </c>
      <c r="K29" s="10"/>
      <c r="L29" s="16"/>
      <c r="O29" s="16"/>
    </row>
    <row r="30" spans="1:15" ht="13.5" customHeight="1">
      <c r="A30" s="15">
        <v>844</v>
      </c>
      <c r="B30" s="5" t="s">
        <v>27</v>
      </c>
      <c r="C30" s="22">
        <v>1903</v>
      </c>
      <c r="D30" s="6">
        <v>941</v>
      </c>
      <c r="E30" s="6">
        <v>953</v>
      </c>
      <c r="F30" s="24">
        <v>0.013</v>
      </c>
      <c r="G30" s="22">
        <v>981</v>
      </c>
      <c r="H30" s="22">
        <v>950</v>
      </c>
      <c r="I30" s="24">
        <v>-0.032</v>
      </c>
      <c r="K30" s="10"/>
      <c r="L30" s="16"/>
      <c r="O30" s="16"/>
    </row>
    <row r="31" spans="1:15" ht="13.5" customHeight="1">
      <c r="A31" s="15">
        <v>818</v>
      </c>
      <c r="B31" s="5" t="s">
        <v>28</v>
      </c>
      <c r="C31" s="22">
        <v>1563</v>
      </c>
      <c r="D31" s="6">
        <v>485</v>
      </c>
      <c r="E31" s="6">
        <v>473</v>
      </c>
      <c r="F31" s="24">
        <v>-0.025</v>
      </c>
      <c r="G31" s="22">
        <v>1065</v>
      </c>
      <c r="H31" s="22">
        <v>1090</v>
      </c>
      <c r="I31" s="24">
        <v>0.023</v>
      </c>
      <c r="K31" s="10"/>
      <c r="L31" s="16"/>
      <c r="O31" s="16"/>
    </row>
    <row r="32" spans="1:15" ht="13.5" customHeight="1">
      <c r="A32" s="15">
        <v>817</v>
      </c>
      <c r="B32" s="5" t="s">
        <v>29</v>
      </c>
      <c r="C32" s="22">
        <v>851</v>
      </c>
      <c r="D32" s="6">
        <v>214</v>
      </c>
      <c r="E32" s="6">
        <v>233</v>
      </c>
      <c r="F32" s="24">
        <v>0.089</v>
      </c>
      <c r="G32" s="22">
        <v>562</v>
      </c>
      <c r="H32" s="22">
        <v>618</v>
      </c>
      <c r="I32" s="24">
        <v>0.1</v>
      </c>
      <c r="K32" s="10"/>
      <c r="L32" s="16"/>
      <c r="O32" s="16"/>
    </row>
    <row r="33" spans="1:15" ht="13.5" customHeight="1">
      <c r="A33" s="15">
        <v>841</v>
      </c>
      <c r="B33" s="5" t="s">
        <v>30</v>
      </c>
      <c r="C33" s="22">
        <v>4585</v>
      </c>
      <c r="D33" s="6">
        <v>1868</v>
      </c>
      <c r="E33" s="6">
        <v>2020</v>
      </c>
      <c r="F33" s="24">
        <v>0.081</v>
      </c>
      <c r="G33" s="22">
        <v>2294</v>
      </c>
      <c r="H33" s="22">
        <v>2565</v>
      </c>
      <c r="I33" s="24">
        <v>0.118</v>
      </c>
      <c r="K33" s="10"/>
      <c r="L33" s="16"/>
      <c r="O33" s="16"/>
    </row>
    <row r="34" spans="1:15" ht="13.5" customHeight="1">
      <c r="A34" s="15">
        <v>842</v>
      </c>
      <c r="B34" s="5" t="s">
        <v>31</v>
      </c>
      <c r="C34" s="22">
        <v>2036</v>
      </c>
      <c r="D34" s="6">
        <v>981</v>
      </c>
      <c r="E34" s="6">
        <v>1137</v>
      </c>
      <c r="F34" s="24">
        <v>0.159</v>
      </c>
      <c r="G34" s="22">
        <v>872</v>
      </c>
      <c r="H34" s="22">
        <v>899</v>
      </c>
      <c r="I34" s="24">
        <v>0.031</v>
      </c>
      <c r="K34" s="10"/>
      <c r="L34" s="16"/>
      <c r="O34" s="16"/>
    </row>
    <row r="35" spans="1:15" ht="13.5" customHeight="1">
      <c r="A35" s="15">
        <v>843</v>
      </c>
      <c r="B35" s="5" t="s">
        <v>32</v>
      </c>
      <c r="C35" s="22">
        <v>1010</v>
      </c>
      <c r="D35" s="6">
        <v>396</v>
      </c>
      <c r="E35" s="6">
        <v>484</v>
      </c>
      <c r="F35" s="24">
        <v>0.222</v>
      </c>
      <c r="G35" s="22">
        <v>524</v>
      </c>
      <c r="H35" s="22">
        <v>526</v>
      </c>
      <c r="I35" s="24">
        <v>0.004</v>
      </c>
      <c r="K35" s="10"/>
      <c r="L35" s="16"/>
      <c r="O35" s="16"/>
    </row>
    <row r="36" spans="1:15" ht="13.5" customHeight="1">
      <c r="A36" s="15">
        <v>846</v>
      </c>
      <c r="B36" s="5" t="s">
        <v>33</v>
      </c>
      <c r="C36" s="22">
        <v>1524</v>
      </c>
      <c r="D36" s="6">
        <v>477</v>
      </c>
      <c r="E36" s="6">
        <v>507</v>
      </c>
      <c r="F36" s="24">
        <v>0.063</v>
      </c>
      <c r="G36" s="22">
        <v>931</v>
      </c>
      <c r="H36" s="22">
        <v>1017</v>
      </c>
      <c r="I36" s="24">
        <v>0.092</v>
      </c>
      <c r="K36" s="10"/>
      <c r="L36" s="16"/>
      <c r="O36" s="16"/>
    </row>
    <row r="37" spans="1:15" ht="13.5" customHeight="1">
      <c r="A37" s="15">
        <v>845</v>
      </c>
      <c r="B37" s="5" t="s">
        <v>34</v>
      </c>
      <c r="C37" s="22">
        <v>699</v>
      </c>
      <c r="D37" s="6">
        <v>295</v>
      </c>
      <c r="E37" s="6">
        <v>256</v>
      </c>
      <c r="F37" s="24">
        <v>-0.132</v>
      </c>
      <c r="G37" s="22">
        <v>369</v>
      </c>
      <c r="H37" s="22">
        <v>443</v>
      </c>
      <c r="I37" s="24">
        <v>0.201</v>
      </c>
      <c r="K37" s="10"/>
      <c r="L37" s="16"/>
      <c r="O37" s="16"/>
    </row>
    <row r="38" spans="1:15" ht="13.5" customHeight="1">
      <c r="A38" s="15">
        <v>848</v>
      </c>
      <c r="B38" s="5" t="s">
        <v>35</v>
      </c>
      <c r="C38" s="22">
        <v>2471</v>
      </c>
      <c r="D38" s="6">
        <v>1045</v>
      </c>
      <c r="E38" s="6">
        <v>1027</v>
      </c>
      <c r="F38" s="24">
        <v>-0.017</v>
      </c>
      <c r="G38" s="22">
        <v>1346</v>
      </c>
      <c r="H38" s="22">
        <v>1444</v>
      </c>
      <c r="I38" s="24">
        <v>0.073</v>
      </c>
      <c r="K38" s="10"/>
      <c r="L38" s="16"/>
      <c r="O38" s="16"/>
    </row>
    <row r="39" spans="1:15" ht="13.5" customHeight="1">
      <c r="A39" s="15">
        <v>826</v>
      </c>
      <c r="B39" s="5" t="s">
        <v>36</v>
      </c>
      <c r="C39" s="22">
        <v>4085</v>
      </c>
      <c r="D39" s="6">
        <v>1107</v>
      </c>
      <c r="E39" s="6">
        <v>1250</v>
      </c>
      <c r="F39" s="24">
        <v>0.129</v>
      </c>
      <c r="G39" s="22">
        <v>2424</v>
      </c>
      <c r="H39" s="22">
        <v>2835</v>
      </c>
      <c r="I39" s="24">
        <v>0.17</v>
      </c>
      <c r="K39" s="10"/>
      <c r="L39" s="16"/>
      <c r="O39" s="16"/>
    </row>
    <row r="40" spans="1:15" ht="13.5" customHeight="1" thickBot="1">
      <c r="A40" s="60">
        <v>819</v>
      </c>
      <c r="B40" s="28" t="s">
        <v>37</v>
      </c>
      <c r="C40" s="29">
        <v>1806</v>
      </c>
      <c r="D40" s="30">
        <v>750</v>
      </c>
      <c r="E40" s="30">
        <v>728</v>
      </c>
      <c r="F40" s="31">
        <v>-0.029</v>
      </c>
      <c r="G40" s="29">
        <v>1005</v>
      </c>
      <c r="H40" s="29">
        <v>1078</v>
      </c>
      <c r="I40" s="31">
        <v>0.073</v>
      </c>
      <c r="K40" s="10"/>
      <c r="L40" s="16"/>
      <c r="O40" s="16"/>
    </row>
    <row r="41" spans="1:15" ht="13.5" customHeight="1" thickBot="1">
      <c r="A41" s="308" t="s">
        <v>70</v>
      </c>
      <c r="B41" s="308"/>
      <c r="C41" s="4">
        <f>SUM(C8:C40)</f>
        <v>90246</v>
      </c>
      <c r="D41" s="4">
        <f>SUM(D8:D40)</f>
        <v>37647</v>
      </c>
      <c r="E41" s="4">
        <f>SUM(E8:E40)</f>
        <v>40051</v>
      </c>
      <c r="F41" s="20">
        <f>(E41-D41)/D41</f>
        <v>0.06385634977554652</v>
      </c>
      <c r="G41" s="4">
        <f>SUM(G8:G40)</f>
        <v>48779</v>
      </c>
      <c r="H41" s="4">
        <f>SUM(H8:H40)</f>
        <v>50195</v>
      </c>
      <c r="I41" s="20">
        <f>(H41-G41)/G41</f>
        <v>0.02902888538100412</v>
      </c>
      <c r="K41" s="10"/>
      <c r="L41" s="16"/>
      <c r="O41" s="16"/>
    </row>
    <row r="42" spans="1:15" ht="13.5" customHeight="1">
      <c r="A42" s="58">
        <v>562</v>
      </c>
      <c r="B42" s="18" t="s">
        <v>71</v>
      </c>
      <c r="C42" s="25">
        <v>2123</v>
      </c>
      <c r="D42" s="26">
        <v>1146</v>
      </c>
      <c r="E42" s="26">
        <v>1314</v>
      </c>
      <c r="F42" s="32">
        <v>0.147</v>
      </c>
      <c r="G42" s="25">
        <v>729</v>
      </c>
      <c r="H42" s="25">
        <v>809</v>
      </c>
      <c r="I42" s="32">
        <v>0.11</v>
      </c>
      <c r="K42" s="10"/>
      <c r="L42" s="16"/>
      <c r="O42" s="16"/>
    </row>
    <row r="43" spans="1:15" ht="13.5" customHeight="1">
      <c r="A43" s="15">
        <v>528</v>
      </c>
      <c r="B43" s="5" t="s">
        <v>72</v>
      </c>
      <c r="C43" s="22">
        <v>599</v>
      </c>
      <c r="D43" s="6">
        <v>205</v>
      </c>
      <c r="E43" s="6">
        <v>206</v>
      </c>
      <c r="F43" s="24">
        <v>0.005</v>
      </c>
      <c r="G43" s="22">
        <v>445</v>
      </c>
      <c r="H43" s="22">
        <v>393</v>
      </c>
      <c r="I43" s="24">
        <v>-0.117</v>
      </c>
      <c r="K43" s="10"/>
      <c r="L43" s="16"/>
      <c r="O43" s="16"/>
    </row>
    <row r="44" spans="1:15" ht="13.5" customHeight="1">
      <c r="A44" s="15">
        <v>563</v>
      </c>
      <c r="B44" s="5" t="s">
        <v>73</v>
      </c>
      <c r="C44" s="22">
        <v>811</v>
      </c>
      <c r="D44" s="6">
        <v>359</v>
      </c>
      <c r="E44" s="6">
        <v>434</v>
      </c>
      <c r="F44" s="24">
        <v>0.209</v>
      </c>
      <c r="G44" s="22">
        <v>376</v>
      </c>
      <c r="H44" s="22">
        <v>377</v>
      </c>
      <c r="I44" s="24">
        <v>0.003</v>
      </c>
      <c r="K44" s="10"/>
      <c r="L44" s="16"/>
      <c r="O44" s="16"/>
    </row>
    <row r="45" spans="1:15" ht="13.5" customHeight="1" thickBot="1">
      <c r="A45" s="60">
        <v>569</v>
      </c>
      <c r="B45" s="28" t="s">
        <v>74</v>
      </c>
      <c r="C45" s="29">
        <v>1437</v>
      </c>
      <c r="D45" s="30">
        <v>687</v>
      </c>
      <c r="E45" s="30">
        <v>787</v>
      </c>
      <c r="F45" s="31">
        <v>0.146</v>
      </c>
      <c r="G45" s="29">
        <v>618</v>
      </c>
      <c r="H45" s="29">
        <v>650</v>
      </c>
      <c r="I45" s="31">
        <v>0.052</v>
      </c>
      <c r="K45" s="10"/>
      <c r="L45" s="16"/>
      <c r="O45" s="16"/>
    </row>
    <row r="46" spans="1:15" ht="13.5" customHeight="1" thickBot="1">
      <c r="A46" s="57" t="s">
        <v>75</v>
      </c>
      <c r="B46" s="17"/>
      <c r="C46" s="4">
        <f>SUM(C42:C45)</f>
        <v>4970</v>
      </c>
      <c r="D46" s="4">
        <f>SUM(D42:D45)</f>
        <v>2397</v>
      </c>
      <c r="E46" s="4">
        <f>SUM(E42:E45)</f>
        <v>2741</v>
      </c>
      <c r="F46" s="20">
        <f>(E46-D46)/D46</f>
        <v>0.14351272423863162</v>
      </c>
      <c r="G46" s="4">
        <f>SUM(G42:G45)</f>
        <v>2168</v>
      </c>
      <c r="H46" s="4">
        <f>SUM(H42:H45)</f>
        <v>2229</v>
      </c>
      <c r="I46" s="20">
        <f>(H46-G46)/G46</f>
        <v>0.028136531365313654</v>
      </c>
      <c r="K46" s="10"/>
      <c r="L46" s="16"/>
      <c r="O46" s="16"/>
    </row>
    <row r="47" spans="1:15" ht="13.5" customHeight="1" thickBot="1">
      <c r="A47" s="289" t="s">
        <v>38</v>
      </c>
      <c r="B47" s="289"/>
      <c r="C47" s="4">
        <f>C41+C46</f>
        <v>95216</v>
      </c>
      <c r="D47" s="4">
        <f>D41+D46</f>
        <v>40044</v>
      </c>
      <c r="E47" s="61">
        <f>E41+E46</f>
        <v>42792</v>
      </c>
      <c r="F47" s="62">
        <f>(E47-D47)/D47</f>
        <v>0.06862451303566078</v>
      </c>
      <c r="G47" s="61">
        <f>G41+G46</f>
        <v>50947</v>
      </c>
      <c r="H47" s="4">
        <f>H41+H46</f>
        <v>52424</v>
      </c>
      <c r="I47" s="20">
        <f>(H47-G47)/G47</f>
        <v>0.028990912124364537</v>
      </c>
      <c r="K47" s="10"/>
      <c r="L47" s="16"/>
      <c r="O47" s="16"/>
    </row>
    <row r="48" spans="6:15" ht="12.75">
      <c r="F48" s="16"/>
      <c r="K48" s="10"/>
      <c r="L48" s="16"/>
      <c r="O48" s="16"/>
    </row>
    <row r="49" spans="11:15" ht="12.75">
      <c r="K49" s="10"/>
      <c r="L49" s="16"/>
      <c r="O49" s="16"/>
    </row>
    <row r="50" spans="11:15" ht="12.75">
      <c r="K50" s="10"/>
      <c r="L50" s="16"/>
      <c r="O50" s="16"/>
    </row>
    <row r="51" spans="5:15" ht="12.75">
      <c r="E51" s="7"/>
      <c r="K51" s="10"/>
      <c r="L51" s="16"/>
      <c r="O51" s="16"/>
    </row>
  </sheetData>
  <mergeCells count="10">
    <mergeCell ref="G6:I6"/>
    <mergeCell ref="A2:I2"/>
    <mergeCell ref="A3:I3"/>
    <mergeCell ref="A4:I4"/>
    <mergeCell ref="A6:B7"/>
    <mergeCell ref="A5:H5"/>
    <mergeCell ref="A47:B47"/>
    <mergeCell ref="D6:F6"/>
    <mergeCell ref="C6:C7"/>
    <mergeCell ref="A41:B41"/>
  </mergeCells>
  <printOptions horizontalCentered="1"/>
  <pageMargins left="0.75" right="0.75" top="0.5" bottom="0.5" header="0.5" footer="0.25"/>
  <pageSetup fitToHeight="1" fitToWidth="1" horizontalDpi="600" verticalDpi="600" orientation="portrait"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A1" sqref="A1"/>
    </sheetView>
  </sheetViews>
  <sheetFormatPr defaultColWidth="9.140625" defaultRowHeight="12.75"/>
  <cols>
    <col min="1" max="1" width="7.140625" style="0" customWidth="1"/>
    <col min="2" max="2" width="16.421875" style="0" customWidth="1"/>
    <col min="3" max="3" width="12.140625" style="0" customWidth="1"/>
    <col min="4" max="4" width="9.28125" style="0" customWidth="1"/>
    <col min="5" max="5" width="9.57421875" style="0" customWidth="1"/>
    <col min="6" max="6" width="16.140625" style="0" bestFit="1" customWidth="1"/>
    <col min="7" max="7" width="11.8515625" style="0" customWidth="1"/>
    <col min="8" max="8" width="11.57421875" style="0" customWidth="1"/>
  </cols>
  <sheetData>
    <row r="1" spans="1:8" ht="12.75" customHeight="1">
      <c r="A1" s="166" t="s">
        <v>287</v>
      </c>
      <c r="B1" s="166"/>
      <c r="C1" s="166"/>
      <c r="D1" s="166"/>
      <c r="E1" s="166"/>
      <c r="F1" s="166"/>
      <c r="G1" s="166"/>
      <c r="H1" s="166"/>
    </row>
    <row r="2" spans="1:8" ht="15.75" customHeight="1">
      <c r="A2" s="312" t="s">
        <v>204</v>
      </c>
      <c r="B2" s="312"/>
      <c r="C2" s="312"/>
      <c r="D2" s="312"/>
      <c r="E2" s="312"/>
      <c r="F2" s="312"/>
      <c r="G2" s="312"/>
      <c r="H2" s="312"/>
    </row>
    <row r="3" spans="1:8" ht="16.5" customHeight="1">
      <c r="A3" s="313" t="s">
        <v>76</v>
      </c>
      <c r="B3" s="313"/>
      <c r="C3" s="313"/>
      <c r="D3" s="313"/>
      <c r="E3" s="313"/>
      <c r="F3" s="313"/>
      <c r="G3" s="313"/>
      <c r="H3" s="313"/>
    </row>
    <row r="4" spans="1:8" ht="16.5" customHeight="1">
      <c r="A4" s="313" t="s">
        <v>281</v>
      </c>
      <c r="B4" s="313"/>
      <c r="C4" s="313"/>
      <c r="D4" s="313"/>
      <c r="E4" s="313"/>
      <c r="F4" s="313"/>
      <c r="G4" s="313"/>
      <c r="H4" s="313"/>
    </row>
    <row r="5" spans="1:8" ht="16.5" customHeight="1">
      <c r="A5" s="310" t="s">
        <v>147</v>
      </c>
      <c r="B5" s="311"/>
      <c r="C5" s="311"/>
      <c r="D5" s="311"/>
      <c r="E5" s="311"/>
      <c r="F5" s="311"/>
      <c r="G5" s="311"/>
      <c r="H5" s="311"/>
    </row>
    <row r="6" spans="1:8" ht="6.75" customHeight="1">
      <c r="A6" s="159"/>
      <c r="B6" s="160"/>
      <c r="C6" s="160"/>
      <c r="D6" s="160"/>
      <c r="E6" s="160"/>
      <c r="F6" s="160"/>
      <c r="G6" s="160"/>
      <c r="H6" s="160"/>
    </row>
    <row r="7" spans="1:8" ht="12.75">
      <c r="A7" s="318" t="s">
        <v>127</v>
      </c>
      <c r="B7" s="318"/>
      <c r="C7" s="320" t="s">
        <v>148</v>
      </c>
      <c r="D7" s="321"/>
      <c r="E7" s="321"/>
      <c r="F7" s="322"/>
      <c r="G7" s="314" t="s">
        <v>146</v>
      </c>
      <c r="H7" s="316" t="s">
        <v>79</v>
      </c>
    </row>
    <row r="8" spans="1:8" ht="44.25" customHeight="1" thickBot="1">
      <c r="A8" s="319"/>
      <c r="B8" s="319"/>
      <c r="C8" s="63" t="s">
        <v>80</v>
      </c>
      <c r="D8" s="73" t="s">
        <v>42</v>
      </c>
      <c r="E8" s="63" t="s">
        <v>63</v>
      </c>
      <c r="F8" s="74" t="s">
        <v>81</v>
      </c>
      <c r="G8" s="315"/>
      <c r="H8" s="317"/>
    </row>
    <row r="9" spans="1:11" ht="14.25" customHeight="1" thickTop="1">
      <c r="A9" s="55">
        <v>820</v>
      </c>
      <c r="B9" s="19" t="s">
        <v>5</v>
      </c>
      <c r="C9" s="25">
        <v>192</v>
      </c>
      <c r="D9" s="25">
        <v>2340</v>
      </c>
      <c r="E9" s="25">
        <v>208</v>
      </c>
      <c r="F9" s="75">
        <v>2739</v>
      </c>
      <c r="G9" s="76">
        <v>265</v>
      </c>
      <c r="H9" s="77">
        <v>3004</v>
      </c>
      <c r="J9" s="10"/>
      <c r="K9" s="10"/>
    </row>
    <row r="10" spans="1:11" ht="14.25" customHeight="1">
      <c r="A10" s="54">
        <v>821</v>
      </c>
      <c r="B10" s="3" t="s">
        <v>6</v>
      </c>
      <c r="C10" s="22">
        <v>315</v>
      </c>
      <c r="D10" s="22">
        <v>528</v>
      </c>
      <c r="E10" s="22">
        <v>27</v>
      </c>
      <c r="F10" s="78">
        <v>868</v>
      </c>
      <c r="G10" s="79">
        <v>6</v>
      </c>
      <c r="H10" s="80">
        <v>874</v>
      </c>
      <c r="J10" s="10"/>
      <c r="K10" s="10"/>
    </row>
    <row r="11" spans="1:11" ht="14.25" customHeight="1">
      <c r="A11" s="54">
        <v>840</v>
      </c>
      <c r="B11" s="3" t="s">
        <v>7</v>
      </c>
      <c r="C11" s="22">
        <v>284</v>
      </c>
      <c r="D11" s="22">
        <v>725</v>
      </c>
      <c r="E11" s="22">
        <v>95</v>
      </c>
      <c r="F11" s="78">
        <v>1103</v>
      </c>
      <c r="G11" s="79">
        <v>0</v>
      </c>
      <c r="H11" s="80">
        <v>1103</v>
      </c>
      <c r="J11" s="10"/>
      <c r="K11" s="10"/>
    </row>
    <row r="12" spans="1:11" ht="14.25" customHeight="1">
      <c r="A12" s="54">
        <v>822</v>
      </c>
      <c r="B12" s="3" t="s">
        <v>8</v>
      </c>
      <c r="C12" s="22">
        <v>1513</v>
      </c>
      <c r="D12" s="22">
        <v>1018</v>
      </c>
      <c r="E12" s="22">
        <v>1177</v>
      </c>
      <c r="F12" s="78">
        <v>3657</v>
      </c>
      <c r="G12" s="79">
        <v>480</v>
      </c>
      <c r="H12" s="80">
        <v>4137</v>
      </c>
      <c r="J12" s="10"/>
      <c r="K12" s="10"/>
    </row>
    <row r="13" spans="1:11" ht="14.25" customHeight="1">
      <c r="A13" s="54">
        <v>823</v>
      </c>
      <c r="B13" s="3" t="s">
        <v>9</v>
      </c>
      <c r="C13" s="22">
        <v>348</v>
      </c>
      <c r="D13" s="22">
        <v>2440</v>
      </c>
      <c r="E13" s="22">
        <v>291</v>
      </c>
      <c r="F13" s="78">
        <v>3079</v>
      </c>
      <c r="G13" s="79">
        <v>231</v>
      </c>
      <c r="H13" s="80">
        <v>3310</v>
      </c>
      <c r="J13" s="10"/>
      <c r="K13" s="10"/>
    </row>
    <row r="14" spans="1:11" ht="14.25" customHeight="1">
      <c r="A14" s="54">
        <v>824</v>
      </c>
      <c r="B14" s="3" t="s">
        <v>10</v>
      </c>
      <c r="C14" s="22">
        <v>719</v>
      </c>
      <c r="D14" s="22">
        <v>2498</v>
      </c>
      <c r="E14" s="22">
        <v>1157</v>
      </c>
      <c r="F14" s="78">
        <v>4374</v>
      </c>
      <c r="G14" s="79">
        <v>332</v>
      </c>
      <c r="H14" s="80">
        <v>4706</v>
      </c>
      <c r="J14" s="10"/>
      <c r="K14" s="10"/>
    </row>
    <row r="15" spans="1:11" ht="14.25" customHeight="1">
      <c r="A15" s="54">
        <v>835</v>
      </c>
      <c r="B15" s="3" t="s">
        <v>11</v>
      </c>
      <c r="C15" s="22">
        <v>1128</v>
      </c>
      <c r="D15" s="22">
        <v>3041</v>
      </c>
      <c r="E15" s="22">
        <v>1440</v>
      </c>
      <c r="F15" s="78">
        <v>5590</v>
      </c>
      <c r="G15" s="79">
        <v>0</v>
      </c>
      <c r="H15" s="80">
        <v>5590</v>
      </c>
      <c r="J15" s="10"/>
      <c r="K15" s="10"/>
    </row>
    <row r="16" spans="1:11" ht="14.25" customHeight="1">
      <c r="A16" s="54">
        <v>827</v>
      </c>
      <c r="B16" s="3" t="s">
        <v>12</v>
      </c>
      <c r="C16" s="22">
        <v>1144</v>
      </c>
      <c r="D16" s="22">
        <v>1395</v>
      </c>
      <c r="E16" s="22">
        <v>2133</v>
      </c>
      <c r="F16" s="78">
        <v>4670</v>
      </c>
      <c r="G16" s="79">
        <v>947</v>
      </c>
      <c r="H16" s="80">
        <v>5617</v>
      </c>
      <c r="J16" s="10"/>
      <c r="K16" s="10"/>
    </row>
    <row r="17" spans="1:11" ht="14.25" customHeight="1">
      <c r="A17" s="54">
        <v>828</v>
      </c>
      <c r="B17" s="3" t="s">
        <v>13</v>
      </c>
      <c r="C17" s="22">
        <v>1631</v>
      </c>
      <c r="D17" s="22">
        <v>1239</v>
      </c>
      <c r="E17" s="22">
        <v>820</v>
      </c>
      <c r="F17" s="78">
        <v>3679</v>
      </c>
      <c r="G17" s="79">
        <v>11</v>
      </c>
      <c r="H17" s="80">
        <v>3690</v>
      </c>
      <c r="J17" s="10"/>
      <c r="K17" s="10"/>
    </row>
    <row r="18" spans="1:11" ht="14.25" customHeight="1">
      <c r="A18" s="54">
        <v>829</v>
      </c>
      <c r="B18" s="3" t="s">
        <v>14</v>
      </c>
      <c r="C18" s="22">
        <v>1018</v>
      </c>
      <c r="D18" s="22">
        <v>1514</v>
      </c>
      <c r="E18" s="22">
        <v>262</v>
      </c>
      <c r="F18" s="78">
        <v>2794</v>
      </c>
      <c r="G18" s="79">
        <v>40</v>
      </c>
      <c r="H18" s="80">
        <v>2834</v>
      </c>
      <c r="J18" s="10"/>
      <c r="K18" s="10"/>
    </row>
    <row r="19" spans="1:11" ht="14.25" customHeight="1">
      <c r="A19" s="54">
        <v>830</v>
      </c>
      <c r="B19" s="3" t="s">
        <v>15</v>
      </c>
      <c r="C19" s="22">
        <v>530</v>
      </c>
      <c r="D19" s="22">
        <v>2763</v>
      </c>
      <c r="E19" s="22">
        <v>704</v>
      </c>
      <c r="F19" s="78">
        <v>3996</v>
      </c>
      <c r="G19" s="79">
        <v>0</v>
      </c>
      <c r="H19" s="80">
        <v>3996</v>
      </c>
      <c r="J19" s="10"/>
      <c r="K19" s="10"/>
    </row>
    <row r="20" spans="1:11" ht="14.25" customHeight="1">
      <c r="A20" s="54">
        <v>825</v>
      </c>
      <c r="B20" s="3" t="s">
        <v>16</v>
      </c>
      <c r="C20" s="22">
        <v>643</v>
      </c>
      <c r="D20" s="22">
        <v>808</v>
      </c>
      <c r="E20" s="22">
        <v>26</v>
      </c>
      <c r="F20" s="78">
        <v>1477</v>
      </c>
      <c r="G20" s="79">
        <v>9</v>
      </c>
      <c r="H20" s="80">
        <v>1486</v>
      </c>
      <c r="J20" s="10"/>
      <c r="K20" s="10"/>
    </row>
    <row r="21" spans="1:11" ht="14.25" customHeight="1">
      <c r="A21" s="54">
        <v>847</v>
      </c>
      <c r="B21" s="3" t="s">
        <v>17</v>
      </c>
      <c r="C21" s="22">
        <v>358</v>
      </c>
      <c r="D21" s="22">
        <v>486</v>
      </c>
      <c r="E21" s="22">
        <v>90</v>
      </c>
      <c r="F21" s="78">
        <v>924</v>
      </c>
      <c r="G21" s="79">
        <v>24</v>
      </c>
      <c r="H21" s="80">
        <v>948</v>
      </c>
      <c r="J21" s="10"/>
      <c r="K21" s="10"/>
    </row>
    <row r="22" spans="1:11" ht="14.25" customHeight="1">
      <c r="A22" s="54">
        <v>831</v>
      </c>
      <c r="B22" s="3" t="s">
        <v>18</v>
      </c>
      <c r="C22" s="22">
        <v>1538</v>
      </c>
      <c r="D22" s="22">
        <v>1666</v>
      </c>
      <c r="E22" s="22">
        <v>852</v>
      </c>
      <c r="F22" s="78">
        <v>4014</v>
      </c>
      <c r="G22" s="79">
        <v>161</v>
      </c>
      <c r="H22" s="80">
        <v>4175</v>
      </c>
      <c r="J22" s="10"/>
      <c r="K22" s="10"/>
    </row>
    <row r="23" spans="1:11" ht="14.25" customHeight="1">
      <c r="A23" s="54">
        <v>832</v>
      </c>
      <c r="B23" s="3" t="s">
        <v>19</v>
      </c>
      <c r="C23" s="22">
        <v>1701</v>
      </c>
      <c r="D23" s="22">
        <v>1281</v>
      </c>
      <c r="E23" s="22">
        <v>2273</v>
      </c>
      <c r="F23" s="78">
        <v>5143</v>
      </c>
      <c r="G23" s="79">
        <v>242</v>
      </c>
      <c r="H23" s="80">
        <v>5385</v>
      </c>
      <c r="J23" s="10"/>
      <c r="K23" s="10"/>
    </row>
    <row r="24" spans="1:11" ht="14.25" customHeight="1">
      <c r="A24" s="54">
        <v>833</v>
      </c>
      <c r="B24" s="3" t="s">
        <v>20</v>
      </c>
      <c r="C24" s="22">
        <v>730</v>
      </c>
      <c r="D24" s="22">
        <v>699</v>
      </c>
      <c r="E24" s="22">
        <v>196</v>
      </c>
      <c r="F24" s="78">
        <v>1625</v>
      </c>
      <c r="G24" s="79">
        <v>8</v>
      </c>
      <c r="H24" s="80">
        <v>1633</v>
      </c>
      <c r="J24" s="10"/>
      <c r="K24" s="10"/>
    </row>
    <row r="25" spans="1:11" ht="14.25" customHeight="1">
      <c r="A25" s="54">
        <v>834</v>
      </c>
      <c r="B25" s="3" t="s">
        <v>21</v>
      </c>
      <c r="C25" s="22">
        <v>1103</v>
      </c>
      <c r="D25" s="22">
        <v>1644</v>
      </c>
      <c r="E25" s="22">
        <v>383</v>
      </c>
      <c r="F25" s="78">
        <v>3130</v>
      </c>
      <c r="G25" s="79">
        <v>53</v>
      </c>
      <c r="H25" s="80">
        <v>3183</v>
      </c>
      <c r="J25" s="10"/>
      <c r="K25" s="10"/>
    </row>
    <row r="26" spans="1:11" ht="14.25" customHeight="1">
      <c r="A26" s="54">
        <v>836</v>
      </c>
      <c r="B26" s="3" t="s">
        <v>22</v>
      </c>
      <c r="C26" s="22">
        <v>865</v>
      </c>
      <c r="D26" s="22">
        <v>1668</v>
      </c>
      <c r="E26" s="22">
        <v>259</v>
      </c>
      <c r="F26" s="78">
        <v>2790</v>
      </c>
      <c r="G26" s="79">
        <v>66</v>
      </c>
      <c r="H26" s="80">
        <v>2856</v>
      </c>
      <c r="J26" s="10"/>
      <c r="K26" s="10"/>
    </row>
    <row r="27" spans="1:11" ht="14.25" customHeight="1">
      <c r="A27" s="54">
        <v>837</v>
      </c>
      <c r="B27" s="3" t="s">
        <v>23</v>
      </c>
      <c r="C27" s="22">
        <v>715</v>
      </c>
      <c r="D27" s="22">
        <v>1485</v>
      </c>
      <c r="E27" s="22">
        <v>33</v>
      </c>
      <c r="F27" s="78">
        <v>2233</v>
      </c>
      <c r="G27" s="79">
        <v>22</v>
      </c>
      <c r="H27" s="80">
        <v>2255</v>
      </c>
      <c r="J27" s="10"/>
      <c r="K27" s="10"/>
    </row>
    <row r="28" spans="1:11" ht="14.25" customHeight="1">
      <c r="A28" s="54">
        <v>838</v>
      </c>
      <c r="B28" s="3" t="s">
        <v>24</v>
      </c>
      <c r="C28" s="22">
        <v>572</v>
      </c>
      <c r="D28" s="22">
        <v>1211</v>
      </c>
      <c r="E28" s="22">
        <v>320</v>
      </c>
      <c r="F28" s="78">
        <v>2091</v>
      </c>
      <c r="G28" s="79">
        <v>0</v>
      </c>
      <c r="H28" s="80">
        <v>2091</v>
      </c>
      <c r="J28" s="10"/>
      <c r="K28" s="10"/>
    </row>
    <row r="29" spans="1:11" ht="14.25" customHeight="1">
      <c r="A29" s="54">
        <v>839</v>
      </c>
      <c r="B29" s="3" t="s">
        <v>25</v>
      </c>
      <c r="C29" s="22">
        <v>1188</v>
      </c>
      <c r="D29" s="22">
        <v>1058</v>
      </c>
      <c r="E29" s="22">
        <v>206</v>
      </c>
      <c r="F29" s="78">
        <v>2445</v>
      </c>
      <c r="G29" s="79">
        <v>67</v>
      </c>
      <c r="H29" s="80">
        <v>2512</v>
      </c>
      <c r="J29" s="10"/>
      <c r="K29" s="10"/>
    </row>
    <row r="30" spans="1:11" ht="14.25" customHeight="1">
      <c r="A30" s="54">
        <v>849</v>
      </c>
      <c r="B30" s="3" t="s">
        <v>26</v>
      </c>
      <c r="C30" s="22">
        <v>1409</v>
      </c>
      <c r="D30" s="22">
        <v>879</v>
      </c>
      <c r="E30" s="22">
        <v>421</v>
      </c>
      <c r="F30" s="78">
        <v>2061</v>
      </c>
      <c r="G30" s="79">
        <v>267</v>
      </c>
      <c r="H30" s="80">
        <v>2328</v>
      </c>
      <c r="J30" s="10"/>
      <c r="K30" s="10"/>
    </row>
    <row r="31" spans="1:11" ht="14.25" customHeight="1">
      <c r="A31" s="54">
        <v>844</v>
      </c>
      <c r="B31" s="3" t="s">
        <v>27</v>
      </c>
      <c r="C31" s="22">
        <v>411</v>
      </c>
      <c r="D31" s="22">
        <v>1099</v>
      </c>
      <c r="E31" s="22">
        <v>376</v>
      </c>
      <c r="F31" s="78">
        <v>1884</v>
      </c>
      <c r="G31" s="79">
        <v>19</v>
      </c>
      <c r="H31" s="80">
        <v>1903</v>
      </c>
      <c r="J31" s="10"/>
      <c r="K31" s="10"/>
    </row>
    <row r="32" spans="1:11" ht="14.25" customHeight="1">
      <c r="A32" s="54">
        <v>818</v>
      </c>
      <c r="B32" s="3" t="s">
        <v>28</v>
      </c>
      <c r="C32" s="22">
        <v>820</v>
      </c>
      <c r="D32" s="22">
        <v>608</v>
      </c>
      <c r="E32" s="22">
        <v>104</v>
      </c>
      <c r="F32" s="78">
        <v>1532</v>
      </c>
      <c r="G32" s="79">
        <v>31</v>
      </c>
      <c r="H32" s="80">
        <v>1563</v>
      </c>
      <c r="J32" s="10"/>
      <c r="K32" s="10"/>
    </row>
    <row r="33" spans="1:11" ht="14.25" customHeight="1">
      <c r="A33" s="54">
        <v>817</v>
      </c>
      <c r="B33" s="3" t="s">
        <v>29</v>
      </c>
      <c r="C33" s="22">
        <v>494</v>
      </c>
      <c r="D33" s="22">
        <v>312</v>
      </c>
      <c r="E33" s="22">
        <v>46</v>
      </c>
      <c r="F33" s="78">
        <v>850</v>
      </c>
      <c r="G33" s="79">
        <v>1</v>
      </c>
      <c r="H33" s="80">
        <v>851</v>
      </c>
      <c r="J33" s="10"/>
      <c r="K33" s="10"/>
    </row>
    <row r="34" spans="1:11" ht="14.25" customHeight="1">
      <c r="A34" s="54">
        <v>841</v>
      </c>
      <c r="B34" s="3" t="s">
        <v>30</v>
      </c>
      <c r="C34" s="22">
        <v>1361</v>
      </c>
      <c r="D34" s="22">
        <v>1816</v>
      </c>
      <c r="E34" s="22">
        <v>1288</v>
      </c>
      <c r="F34" s="78">
        <v>4280</v>
      </c>
      <c r="G34" s="79">
        <v>305</v>
      </c>
      <c r="H34" s="80">
        <v>4585</v>
      </c>
      <c r="J34" s="10"/>
      <c r="K34" s="10"/>
    </row>
    <row r="35" spans="1:11" ht="14.25" customHeight="1">
      <c r="A35" s="54">
        <v>842</v>
      </c>
      <c r="B35" s="3" t="s">
        <v>31</v>
      </c>
      <c r="C35" s="22">
        <v>272</v>
      </c>
      <c r="D35" s="22">
        <v>1581</v>
      </c>
      <c r="E35" s="22">
        <v>161</v>
      </c>
      <c r="F35" s="78">
        <v>2011</v>
      </c>
      <c r="G35" s="79">
        <v>25</v>
      </c>
      <c r="H35" s="80">
        <v>2036</v>
      </c>
      <c r="J35" s="10"/>
      <c r="K35" s="10"/>
    </row>
    <row r="36" spans="1:11" ht="14.25" customHeight="1">
      <c r="A36" s="54">
        <v>843</v>
      </c>
      <c r="B36" s="3" t="s">
        <v>32</v>
      </c>
      <c r="C36" s="22">
        <v>322</v>
      </c>
      <c r="D36" s="22">
        <v>563</v>
      </c>
      <c r="E36" s="22">
        <v>103</v>
      </c>
      <c r="F36" s="78">
        <v>986</v>
      </c>
      <c r="G36" s="79">
        <v>24</v>
      </c>
      <c r="H36" s="80">
        <v>1010</v>
      </c>
      <c r="J36" s="10"/>
      <c r="K36" s="10"/>
    </row>
    <row r="37" spans="1:11" ht="14.25" customHeight="1">
      <c r="A37" s="54">
        <v>846</v>
      </c>
      <c r="B37" s="3" t="s">
        <v>33</v>
      </c>
      <c r="C37" s="22">
        <v>740</v>
      </c>
      <c r="D37" s="22">
        <v>455</v>
      </c>
      <c r="E37" s="22">
        <v>370</v>
      </c>
      <c r="F37" s="78">
        <v>1489</v>
      </c>
      <c r="G37" s="79">
        <v>35</v>
      </c>
      <c r="H37" s="80">
        <v>1524</v>
      </c>
      <c r="J37" s="10"/>
      <c r="K37" s="10"/>
    </row>
    <row r="38" spans="1:11" ht="14.25" customHeight="1">
      <c r="A38" s="54">
        <v>845</v>
      </c>
      <c r="B38" s="3" t="s">
        <v>34</v>
      </c>
      <c r="C38" s="22">
        <v>295</v>
      </c>
      <c r="D38" s="22">
        <v>361</v>
      </c>
      <c r="E38" s="22">
        <v>30</v>
      </c>
      <c r="F38" s="78">
        <v>686</v>
      </c>
      <c r="G38" s="79">
        <v>13</v>
      </c>
      <c r="H38" s="80">
        <v>699</v>
      </c>
      <c r="J38" s="10"/>
      <c r="K38" s="10"/>
    </row>
    <row r="39" spans="1:11" ht="14.25" customHeight="1">
      <c r="A39" s="54">
        <v>848</v>
      </c>
      <c r="B39" s="3" t="s">
        <v>35</v>
      </c>
      <c r="C39" s="22">
        <v>1188</v>
      </c>
      <c r="D39" s="22">
        <v>1130</v>
      </c>
      <c r="E39" s="22">
        <v>183</v>
      </c>
      <c r="F39" s="78">
        <v>2429</v>
      </c>
      <c r="G39" s="79">
        <v>42</v>
      </c>
      <c r="H39" s="80">
        <v>2471</v>
      </c>
      <c r="J39" s="10"/>
      <c r="K39" s="10"/>
    </row>
    <row r="40" spans="1:11" ht="14.25" customHeight="1">
      <c r="A40" s="54">
        <v>826</v>
      </c>
      <c r="B40" s="3" t="s">
        <v>36</v>
      </c>
      <c r="C40" s="22">
        <v>2221</v>
      </c>
      <c r="D40" s="22">
        <v>1038</v>
      </c>
      <c r="E40" s="22">
        <v>718</v>
      </c>
      <c r="F40" s="78">
        <v>3976</v>
      </c>
      <c r="G40" s="79">
        <v>109</v>
      </c>
      <c r="H40" s="80">
        <v>4085</v>
      </c>
      <c r="J40" s="10"/>
      <c r="K40" s="10"/>
    </row>
    <row r="41" spans="1:11" ht="14.25" customHeight="1" thickBot="1">
      <c r="A41" s="56">
        <v>819</v>
      </c>
      <c r="B41" s="14" t="s">
        <v>37</v>
      </c>
      <c r="C41" s="29">
        <v>1290</v>
      </c>
      <c r="D41" s="29">
        <v>473</v>
      </c>
      <c r="E41" s="29">
        <v>161</v>
      </c>
      <c r="F41" s="81">
        <v>1771</v>
      </c>
      <c r="G41" s="82">
        <v>35</v>
      </c>
      <c r="H41" s="83">
        <v>1806</v>
      </c>
      <c r="J41" s="10"/>
      <c r="K41" s="10"/>
    </row>
    <row r="42" spans="1:11" ht="14.25" customHeight="1" thickBot="1">
      <c r="A42" s="289" t="s">
        <v>70</v>
      </c>
      <c r="B42" s="289"/>
      <c r="C42" s="4">
        <f aca="true" t="shared" si="0" ref="C42:H42">SUM(C9:C41)</f>
        <v>29058</v>
      </c>
      <c r="D42" s="4">
        <f t="shared" si="0"/>
        <v>41822</v>
      </c>
      <c r="E42" s="4">
        <f t="shared" si="0"/>
        <v>16913</v>
      </c>
      <c r="F42" s="84">
        <f t="shared" si="0"/>
        <v>86376</v>
      </c>
      <c r="G42" s="85">
        <f t="shared" si="0"/>
        <v>3870</v>
      </c>
      <c r="H42" s="95">
        <f t="shared" si="0"/>
        <v>90246</v>
      </c>
      <c r="J42" s="10"/>
      <c r="K42" s="10"/>
    </row>
    <row r="43" spans="1:11" ht="14.25" customHeight="1">
      <c r="A43" s="86">
        <v>562</v>
      </c>
      <c r="B43" s="87" t="s">
        <v>71</v>
      </c>
      <c r="C43" s="88">
        <v>378</v>
      </c>
      <c r="D43" s="88">
        <v>1350</v>
      </c>
      <c r="E43" s="88">
        <v>293</v>
      </c>
      <c r="F43" s="89">
        <v>1813</v>
      </c>
      <c r="G43" s="90">
        <v>310</v>
      </c>
      <c r="H43" s="91">
        <v>2123</v>
      </c>
      <c r="J43" s="10"/>
      <c r="K43" s="10"/>
    </row>
    <row r="44" spans="1:11" ht="14.25" customHeight="1">
      <c r="A44" s="56">
        <v>528</v>
      </c>
      <c r="B44" s="14" t="s">
        <v>72</v>
      </c>
      <c r="C44" s="29">
        <v>106</v>
      </c>
      <c r="D44" s="29">
        <v>61</v>
      </c>
      <c r="E44" s="29">
        <v>281</v>
      </c>
      <c r="F44" s="81">
        <v>448</v>
      </c>
      <c r="G44" s="82">
        <v>151</v>
      </c>
      <c r="H44" s="83">
        <v>599</v>
      </c>
      <c r="J44" s="10"/>
      <c r="K44" s="10"/>
    </row>
    <row r="45" spans="1:11" ht="14.25" customHeight="1">
      <c r="A45" s="56">
        <v>563</v>
      </c>
      <c r="B45" s="14" t="s">
        <v>73</v>
      </c>
      <c r="C45" s="29">
        <v>132</v>
      </c>
      <c r="D45" s="29">
        <v>350</v>
      </c>
      <c r="E45" s="29">
        <v>168</v>
      </c>
      <c r="F45" s="81">
        <v>650</v>
      </c>
      <c r="G45" s="82">
        <v>161</v>
      </c>
      <c r="H45" s="83">
        <v>811</v>
      </c>
      <c r="J45" s="10"/>
      <c r="K45" s="10"/>
    </row>
    <row r="46" spans="1:11" ht="14.25" customHeight="1" thickBot="1">
      <c r="A46" s="56">
        <v>569</v>
      </c>
      <c r="B46" s="14" t="s">
        <v>74</v>
      </c>
      <c r="C46" s="29">
        <v>177</v>
      </c>
      <c r="D46" s="29">
        <v>865</v>
      </c>
      <c r="E46" s="29">
        <v>310</v>
      </c>
      <c r="F46" s="81">
        <v>1352</v>
      </c>
      <c r="G46" s="82">
        <v>85</v>
      </c>
      <c r="H46" s="83">
        <v>1437</v>
      </c>
      <c r="J46" s="10"/>
      <c r="K46" s="10"/>
    </row>
    <row r="47" spans="1:11" ht="14.25" customHeight="1" thickBot="1">
      <c r="A47" s="289" t="s">
        <v>75</v>
      </c>
      <c r="B47" s="289"/>
      <c r="C47" s="4">
        <f aca="true" t="shared" si="1" ref="C47:H47">SUM(C43:C46)</f>
        <v>793</v>
      </c>
      <c r="D47" s="4">
        <f t="shared" si="1"/>
        <v>2626</v>
      </c>
      <c r="E47" s="4">
        <f t="shared" si="1"/>
        <v>1052</v>
      </c>
      <c r="F47" s="84">
        <f t="shared" si="1"/>
        <v>4263</v>
      </c>
      <c r="G47" s="85">
        <f t="shared" si="1"/>
        <v>707</v>
      </c>
      <c r="H47" s="95">
        <f t="shared" si="1"/>
        <v>4970</v>
      </c>
      <c r="J47" s="10"/>
      <c r="K47" s="10"/>
    </row>
    <row r="48" spans="1:11" ht="14.25" customHeight="1" thickBot="1">
      <c r="A48" s="289" t="s">
        <v>38</v>
      </c>
      <c r="B48" s="289"/>
      <c r="C48" s="4">
        <f aca="true" t="shared" si="2" ref="C48:H48">C42+C47</f>
        <v>29851</v>
      </c>
      <c r="D48" s="4">
        <f t="shared" si="2"/>
        <v>44448</v>
      </c>
      <c r="E48" s="4">
        <f t="shared" si="2"/>
        <v>17965</v>
      </c>
      <c r="F48" s="84">
        <f t="shared" si="2"/>
        <v>90639</v>
      </c>
      <c r="G48" s="85">
        <f t="shared" si="2"/>
        <v>4577</v>
      </c>
      <c r="H48" s="95">
        <f t="shared" si="2"/>
        <v>95216</v>
      </c>
      <c r="J48" s="10"/>
      <c r="K48" s="10"/>
    </row>
    <row r="49" spans="10:11" ht="12.75">
      <c r="J49" s="10"/>
      <c r="K49" s="10"/>
    </row>
  </sheetData>
  <mergeCells count="11">
    <mergeCell ref="A2:H2"/>
    <mergeCell ref="A3:H3"/>
    <mergeCell ref="A4:H4"/>
    <mergeCell ref="G7:G8"/>
    <mergeCell ref="H7:H8"/>
    <mergeCell ref="A7:B8"/>
    <mergeCell ref="C7:F7"/>
    <mergeCell ref="A5:H5"/>
    <mergeCell ref="A42:B42"/>
    <mergeCell ref="A47:B47"/>
    <mergeCell ref="A48:B48"/>
  </mergeCells>
  <printOptions horizontalCentered="1"/>
  <pageMargins left="0.5" right="0.5" top="0.5" bottom="0.5" header="0.5" footer="0.25"/>
  <pageSetup fitToHeight="1" fitToWidth="1" horizontalDpi="600" verticalDpi="600" orientation="portrait"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dimension ref="A1:I48"/>
  <sheetViews>
    <sheetView workbookViewId="0" topLeftCell="A1">
      <selection activeCell="A1" sqref="A1:F1"/>
    </sheetView>
  </sheetViews>
  <sheetFormatPr defaultColWidth="9.140625" defaultRowHeight="12.75"/>
  <cols>
    <col min="1" max="1" width="21.57421875" style="0" customWidth="1"/>
    <col min="2" max="2" width="18.00390625" style="0" bestFit="1" customWidth="1"/>
    <col min="3" max="3" width="14.421875" style="0" customWidth="1"/>
    <col min="4" max="4" width="9.421875" style="0" bestFit="1" customWidth="1"/>
    <col min="5" max="5" width="13.421875" style="0" customWidth="1"/>
    <col min="6" max="6" width="12.57421875" style="0" customWidth="1"/>
  </cols>
  <sheetData>
    <row r="1" spans="1:6" ht="12.75">
      <c r="A1" s="324" t="s">
        <v>309</v>
      </c>
      <c r="B1" s="324"/>
      <c r="C1" s="324"/>
      <c r="D1" s="324"/>
      <c r="E1" s="324"/>
      <c r="F1" s="324"/>
    </row>
    <row r="2" spans="1:7" ht="15.75" customHeight="1">
      <c r="A2" s="312" t="s">
        <v>178</v>
      </c>
      <c r="B2" s="312"/>
      <c r="C2" s="312"/>
      <c r="D2" s="312"/>
      <c r="E2" s="312"/>
      <c r="F2" s="312"/>
      <c r="G2" s="246"/>
    </row>
    <row r="3" spans="1:6" ht="15.75">
      <c r="A3" s="323" t="s">
        <v>153</v>
      </c>
      <c r="B3" s="323"/>
      <c r="C3" s="323"/>
      <c r="D3" s="323"/>
      <c r="E3" s="323"/>
      <c r="F3" s="323"/>
    </row>
    <row r="4" spans="1:6" ht="15" customHeight="1">
      <c r="A4" s="325" t="s">
        <v>307</v>
      </c>
      <c r="B4" s="325"/>
      <c r="C4" s="325"/>
      <c r="D4" s="325"/>
      <c r="E4" s="325"/>
      <c r="F4" s="325"/>
    </row>
    <row r="5" spans="1:6" ht="19.5" customHeight="1">
      <c r="A5" s="326" t="s">
        <v>127</v>
      </c>
      <c r="B5" s="243" t="s">
        <v>300</v>
      </c>
      <c r="C5" s="328" t="s">
        <v>301</v>
      </c>
      <c r="D5" s="329"/>
      <c r="E5" s="329"/>
      <c r="F5" s="329"/>
    </row>
    <row r="6" spans="1:6" ht="19.5" customHeight="1">
      <c r="A6" s="326"/>
      <c r="B6" s="330" t="s">
        <v>302</v>
      </c>
      <c r="C6" s="332" t="s">
        <v>303</v>
      </c>
      <c r="D6" s="334" t="s">
        <v>304</v>
      </c>
      <c r="E6" s="334" t="s">
        <v>305</v>
      </c>
      <c r="F6" s="334" t="s">
        <v>306</v>
      </c>
    </row>
    <row r="7" spans="1:6" ht="19.5" customHeight="1" thickBot="1">
      <c r="A7" s="327"/>
      <c r="B7" s="331"/>
      <c r="C7" s="333"/>
      <c r="D7" s="335"/>
      <c r="E7" s="335"/>
      <c r="F7" s="335"/>
    </row>
    <row r="8" spans="1:9" ht="14.25" customHeight="1" thickTop="1">
      <c r="A8" s="19" t="s">
        <v>5</v>
      </c>
      <c r="B8" s="247">
        <v>445</v>
      </c>
      <c r="C8" s="248">
        <v>343</v>
      </c>
      <c r="D8" s="249">
        <v>185</v>
      </c>
      <c r="E8" s="250">
        <v>27</v>
      </c>
      <c r="F8" s="251">
        <v>555</v>
      </c>
      <c r="H8" s="10"/>
      <c r="I8" s="10"/>
    </row>
    <row r="9" spans="1:9" ht="14.25" customHeight="1">
      <c r="A9" s="3" t="s">
        <v>6</v>
      </c>
      <c r="B9" s="252">
        <v>130</v>
      </c>
      <c r="C9" s="253">
        <v>96</v>
      </c>
      <c r="D9" s="254">
        <v>33</v>
      </c>
      <c r="E9" s="254">
        <v>1</v>
      </c>
      <c r="F9" s="47">
        <v>130</v>
      </c>
      <c r="H9" s="10"/>
      <c r="I9" s="10"/>
    </row>
    <row r="10" spans="1:9" ht="14.25" customHeight="1">
      <c r="A10" s="3" t="s">
        <v>7</v>
      </c>
      <c r="B10" s="255">
        <v>0</v>
      </c>
      <c r="C10" s="256">
        <v>0</v>
      </c>
      <c r="D10" s="257">
        <v>0</v>
      </c>
      <c r="E10" s="257">
        <v>0</v>
      </c>
      <c r="F10" s="47">
        <v>0</v>
      </c>
      <c r="H10" s="10"/>
      <c r="I10" s="10"/>
    </row>
    <row r="11" spans="1:9" ht="14.25" customHeight="1">
      <c r="A11" s="258" t="s">
        <v>8</v>
      </c>
      <c r="B11" s="78">
        <v>1</v>
      </c>
      <c r="C11" s="80">
        <v>0</v>
      </c>
      <c r="D11" s="22">
        <v>0</v>
      </c>
      <c r="E11" s="22">
        <v>1</v>
      </c>
      <c r="F11" s="22">
        <v>1</v>
      </c>
      <c r="H11" s="10"/>
      <c r="I11" s="10"/>
    </row>
    <row r="12" spans="1:9" ht="14.25" customHeight="1">
      <c r="A12" s="5" t="s">
        <v>9</v>
      </c>
      <c r="B12" s="78">
        <v>306</v>
      </c>
      <c r="C12" s="80">
        <v>292</v>
      </c>
      <c r="D12" s="22">
        <v>98</v>
      </c>
      <c r="E12" s="22">
        <v>10</v>
      </c>
      <c r="F12" s="22">
        <v>400</v>
      </c>
      <c r="H12" s="10"/>
      <c r="I12" s="10"/>
    </row>
    <row r="13" spans="1:9" ht="14.25" customHeight="1">
      <c r="A13" s="259" t="s">
        <v>10</v>
      </c>
      <c r="B13" s="260">
        <v>0</v>
      </c>
      <c r="C13" s="261">
        <v>0</v>
      </c>
      <c r="D13" s="33">
        <v>0</v>
      </c>
      <c r="E13" s="33">
        <v>0</v>
      </c>
      <c r="F13" s="33">
        <v>0</v>
      </c>
      <c r="G13" s="10"/>
      <c r="H13" s="10"/>
      <c r="I13" s="10"/>
    </row>
    <row r="14" spans="1:9" ht="14.25" customHeight="1">
      <c r="A14" s="259" t="s">
        <v>11</v>
      </c>
      <c r="B14" s="260">
        <v>0</v>
      </c>
      <c r="C14" s="261">
        <v>0</v>
      </c>
      <c r="D14" s="33">
        <v>0</v>
      </c>
      <c r="E14" s="33">
        <v>0</v>
      </c>
      <c r="F14" s="33">
        <v>0</v>
      </c>
      <c r="H14" s="10"/>
      <c r="I14" s="10"/>
    </row>
    <row r="15" spans="1:9" ht="14.25" customHeight="1">
      <c r="A15" s="259" t="s">
        <v>12</v>
      </c>
      <c r="B15" s="260">
        <v>221</v>
      </c>
      <c r="C15" s="261">
        <v>127</v>
      </c>
      <c r="D15" s="33">
        <v>104</v>
      </c>
      <c r="E15" s="33">
        <v>109</v>
      </c>
      <c r="F15" s="33">
        <v>340</v>
      </c>
      <c r="H15" s="10"/>
      <c r="I15" s="10"/>
    </row>
    <row r="16" spans="1:9" ht="14.25" customHeight="1">
      <c r="A16" s="5" t="s">
        <v>13</v>
      </c>
      <c r="B16" s="78">
        <v>174</v>
      </c>
      <c r="C16" s="80">
        <v>99</v>
      </c>
      <c r="D16" s="22">
        <v>45</v>
      </c>
      <c r="E16" s="22">
        <v>40</v>
      </c>
      <c r="F16" s="22">
        <v>184</v>
      </c>
      <c r="H16" s="10"/>
      <c r="I16" s="10"/>
    </row>
    <row r="17" spans="1:9" ht="14.25" customHeight="1">
      <c r="A17" s="5" t="s">
        <v>14</v>
      </c>
      <c r="B17" s="78">
        <v>165</v>
      </c>
      <c r="C17" s="80">
        <v>156</v>
      </c>
      <c r="D17" s="22">
        <v>75</v>
      </c>
      <c r="E17" s="22">
        <v>22</v>
      </c>
      <c r="F17" s="22">
        <v>253</v>
      </c>
      <c r="H17" s="10"/>
      <c r="I17" s="10"/>
    </row>
    <row r="18" spans="1:9" ht="14.25" customHeight="1">
      <c r="A18" s="5" t="s">
        <v>15</v>
      </c>
      <c r="B18" s="78">
        <v>396</v>
      </c>
      <c r="C18" s="80">
        <v>418</v>
      </c>
      <c r="D18" s="22">
        <v>78</v>
      </c>
      <c r="E18" s="22">
        <v>66</v>
      </c>
      <c r="F18" s="22">
        <v>562</v>
      </c>
      <c r="H18" s="10"/>
      <c r="I18" s="10"/>
    </row>
    <row r="19" spans="1:9" ht="14.25" customHeight="1">
      <c r="A19" s="5" t="s">
        <v>16</v>
      </c>
      <c r="B19" s="78">
        <v>0</v>
      </c>
      <c r="C19" s="80">
        <v>0</v>
      </c>
      <c r="D19" s="22">
        <v>0</v>
      </c>
      <c r="E19" s="22">
        <v>0</v>
      </c>
      <c r="F19" s="22">
        <v>0</v>
      </c>
      <c r="H19" s="10"/>
      <c r="I19" s="10"/>
    </row>
    <row r="20" spans="1:9" ht="14.25" customHeight="1">
      <c r="A20" s="5" t="s">
        <v>17</v>
      </c>
      <c r="B20" s="78">
        <v>71</v>
      </c>
      <c r="C20" s="80">
        <v>56</v>
      </c>
      <c r="D20" s="22">
        <v>19</v>
      </c>
      <c r="E20" s="22">
        <v>3</v>
      </c>
      <c r="F20" s="22">
        <v>78</v>
      </c>
      <c r="H20" s="10"/>
      <c r="I20" s="10"/>
    </row>
    <row r="21" spans="1:9" ht="14.25" customHeight="1">
      <c r="A21" s="5" t="s">
        <v>18</v>
      </c>
      <c r="B21" s="78">
        <v>274</v>
      </c>
      <c r="C21" s="80">
        <v>192</v>
      </c>
      <c r="D21" s="22">
        <v>69</v>
      </c>
      <c r="E21" s="22">
        <v>41</v>
      </c>
      <c r="F21" s="22">
        <v>302</v>
      </c>
      <c r="H21" s="10"/>
      <c r="I21" s="10"/>
    </row>
    <row r="22" spans="1:9" ht="14.25" customHeight="1">
      <c r="A22" s="5" t="s">
        <v>19</v>
      </c>
      <c r="B22" s="78">
        <v>383</v>
      </c>
      <c r="C22" s="80">
        <v>386</v>
      </c>
      <c r="D22" s="22">
        <v>65</v>
      </c>
      <c r="E22" s="22">
        <v>93</v>
      </c>
      <c r="F22" s="22">
        <v>544</v>
      </c>
      <c r="H22" s="10"/>
      <c r="I22" s="10"/>
    </row>
    <row r="23" spans="1:9" ht="14.25" customHeight="1">
      <c r="A23" s="5" t="s">
        <v>20</v>
      </c>
      <c r="B23" s="78">
        <v>0</v>
      </c>
      <c r="C23" s="80">
        <v>0</v>
      </c>
      <c r="D23" s="22">
        <v>0</v>
      </c>
      <c r="E23" s="22">
        <v>0</v>
      </c>
      <c r="F23" s="22">
        <v>0</v>
      </c>
      <c r="H23" s="10"/>
      <c r="I23" s="10"/>
    </row>
    <row r="24" spans="1:9" ht="14.25" customHeight="1">
      <c r="A24" s="5" t="s">
        <v>21</v>
      </c>
      <c r="B24" s="78">
        <v>335</v>
      </c>
      <c r="C24" s="80">
        <v>164</v>
      </c>
      <c r="D24" s="22">
        <v>155</v>
      </c>
      <c r="E24" s="22">
        <v>50</v>
      </c>
      <c r="F24" s="22">
        <v>369</v>
      </c>
      <c r="H24" s="10"/>
      <c r="I24" s="10"/>
    </row>
    <row r="25" spans="1:9" ht="14.25" customHeight="1">
      <c r="A25" s="5" t="s">
        <v>22</v>
      </c>
      <c r="B25" s="78">
        <v>0</v>
      </c>
      <c r="C25" s="80">
        <v>0</v>
      </c>
      <c r="D25" s="22">
        <v>0</v>
      </c>
      <c r="E25" s="22">
        <v>0</v>
      </c>
      <c r="F25" s="22">
        <v>0</v>
      </c>
      <c r="H25" s="10"/>
      <c r="I25" s="10"/>
    </row>
    <row r="26" spans="1:9" ht="14.25" customHeight="1">
      <c r="A26" s="5" t="s">
        <v>23</v>
      </c>
      <c r="B26" s="78">
        <v>0</v>
      </c>
      <c r="C26" s="80">
        <v>0</v>
      </c>
      <c r="D26" s="22">
        <v>0</v>
      </c>
      <c r="E26" s="22">
        <v>0</v>
      </c>
      <c r="F26" s="22">
        <v>0</v>
      </c>
      <c r="H26" s="10"/>
      <c r="I26" s="10"/>
    </row>
    <row r="27" spans="1:9" ht="14.25" customHeight="1">
      <c r="A27" s="5" t="s">
        <v>24</v>
      </c>
      <c r="B27" s="78">
        <v>210</v>
      </c>
      <c r="C27" s="80">
        <v>124</v>
      </c>
      <c r="D27" s="22">
        <v>69</v>
      </c>
      <c r="E27" s="22">
        <v>26</v>
      </c>
      <c r="F27" s="22">
        <v>219</v>
      </c>
      <c r="H27" s="10"/>
      <c r="I27" s="10"/>
    </row>
    <row r="28" spans="1:9" ht="14.25" customHeight="1">
      <c r="A28" s="5" t="s">
        <v>25</v>
      </c>
      <c r="B28" s="78">
        <v>173</v>
      </c>
      <c r="C28" s="80">
        <v>102</v>
      </c>
      <c r="D28" s="22">
        <v>70</v>
      </c>
      <c r="E28" s="22">
        <v>27</v>
      </c>
      <c r="F28" s="22">
        <v>199</v>
      </c>
      <c r="H28" s="10"/>
      <c r="I28" s="10"/>
    </row>
    <row r="29" spans="1:9" ht="14.25" customHeight="1">
      <c r="A29" s="5" t="s">
        <v>26</v>
      </c>
      <c r="B29" s="78">
        <v>0</v>
      </c>
      <c r="C29" s="80">
        <v>0</v>
      </c>
      <c r="D29" s="22">
        <v>0</v>
      </c>
      <c r="E29" s="22">
        <v>0</v>
      </c>
      <c r="F29" s="22">
        <v>0</v>
      </c>
      <c r="H29" s="10"/>
      <c r="I29" s="10"/>
    </row>
    <row r="30" spans="1:9" ht="14.25" customHeight="1">
      <c r="A30" s="5" t="s">
        <v>27</v>
      </c>
      <c r="B30" s="78">
        <v>236</v>
      </c>
      <c r="C30" s="80">
        <v>161</v>
      </c>
      <c r="D30" s="22">
        <v>88</v>
      </c>
      <c r="E30" s="22">
        <v>19</v>
      </c>
      <c r="F30" s="22">
        <v>268</v>
      </c>
      <c r="H30" s="10"/>
      <c r="I30" s="10"/>
    </row>
    <row r="31" spans="1:9" ht="14.25" customHeight="1">
      <c r="A31" s="5" t="s">
        <v>28</v>
      </c>
      <c r="B31" s="78">
        <v>161</v>
      </c>
      <c r="C31" s="80">
        <v>122</v>
      </c>
      <c r="D31" s="22">
        <v>41</v>
      </c>
      <c r="E31" s="22">
        <v>9</v>
      </c>
      <c r="F31" s="22">
        <v>172</v>
      </c>
      <c r="H31" s="10"/>
      <c r="I31" s="10"/>
    </row>
    <row r="32" spans="1:9" ht="14.25" customHeight="1">
      <c r="A32" s="5" t="s">
        <v>29</v>
      </c>
      <c r="B32" s="78">
        <v>0</v>
      </c>
      <c r="C32" s="80">
        <v>0</v>
      </c>
      <c r="D32" s="22">
        <v>0</v>
      </c>
      <c r="E32" s="22">
        <v>0</v>
      </c>
      <c r="F32" s="22">
        <v>0</v>
      </c>
      <c r="H32" s="10"/>
      <c r="I32" s="10"/>
    </row>
    <row r="33" spans="1:9" ht="14.25" customHeight="1">
      <c r="A33" s="5" t="s">
        <v>30</v>
      </c>
      <c r="B33" s="78">
        <v>200</v>
      </c>
      <c r="C33" s="80">
        <v>89</v>
      </c>
      <c r="D33" s="22">
        <v>59</v>
      </c>
      <c r="E33" s="22">
        <v>58</v>
      </c>
      <c r="F33" s="22">
        <v>206</v>
      </c>
      <c r="H33" s="10"/>
      <c r="I33" s="10"/>
    </row>
    <row r="34" spans="1:9" ht="14.25" customHeight="1">
      <c r="A34" s="5" t="s">
        <v>31</v>
      </c>
      <c r="B34" s="78">
        <v>0</v>
      </c>
      <c r="C34" s="80">
        <v>0</v>
      </c>
      <c r="D34" s="22">
        <v>0</v>
      </c>
      <c r="E34" s="22">
        <v>0</v>
      </c>
      <c r="F34" s="22">
        <v>0</v>
      </c>
      <c r="H34" s="10"/>
      <c r="I34" s="10"/>
    </row>
    <row r="35" spans="1:9" ht="14.25" customHeight="1">
      <c r="A35" s="5" t="s">
        <v>32</v>
      </c>
      <c r="B35" s="78">
        <v>0</v>
      </c>
      <c r="C35" s="80">
        <v>0</v>
      </c>
      <c r="D35" s="22">
        <v>0</v>
      </c>
      <c r="E35" s="22">
        <v>0</v>
      </c>
      <c r="F35" s="22">
        <v>0</v>
      </c>
      <c r="H35" s="10"/>
      <c r="I35" s="10"/>
    </row>
    <row r="36" spans="1:9" ht="14.25" customHeight="1">
      <c r="A36" s="5" t="s">
        <v>33</v>
      </c>
      <c r="B36" s="78">
        <v>125</v>
      </c>
      <c r="C36" s="80">
        <v>86</v>
      </c>
      <c r="D36" s="22">
        <v>25</v>
      </c>
      <c r="E36" s="22">
        <v>23</v>
      </c>
      <c r="F36" s="22">
        <v>134</v>
      </c>
      <c r="H36" s="10"/>
      <c r="I36" s="10"/>
    </row>
    <row r="37" spans="1:9" ht="14.25" customHeight="1">
      <c r="A37" s="5" t="s">
        <v>34</v>
      </c>
      <c r="B37" s="78">
        <v>73</v>
      </c>
      <c r="C37" s="80">
        <v>62</v>
      </c>
      <c r="D37" s="22">
        <v>25</v>
      </c>
      <c r="E37" s="22">
        <v>3</v>
      </c>
      <c r="F37" s="22">
        <v>90</v>
      </c>
      <c r="H37" s="10"/>
      <c r="I37" s="10"/>
    </row>
    <row r="38" spans="1:9" ht="14.25" customHeight="1">
      <c r="A38" s="5" t="s">
        <v>35</v>
      </c>
      <c r="B38" s="78">
        <v>0</v>
      </c>
      <c r="C38" s="80">
        <v>0</v>
      </c>
      <c r="D38" s="22">
        <v>0</v>
      </c>
      <c r="E38" s="22">
        <v>0</v>
      </c>
      <c r="F38" s="22">
        <v>0</v>
      </c>
      <c r="H38" s="10"/>
      <c r="I38" s="10"/>
    </row>
    <row r="39" spans="1:9" ht="14.25" customHeight="1">
      <c r="A39" s="5" t="s">
        <v>36</v>
      </c>
      <c r="B39" s="78">
        <v>290</v>
      </c>
      <c r="C39" s="80">
        <v>218</v>
      </c>
      <c r="D39" s="22">
        <v>94</v>
      </c>
      <c r="E39" s="22">
        <v>51</v>
      </c>
      <c r="F39" s="22">
        <v>363</v>
      </c>
      <c r="H39" s="10"/>
      <c r="I39" s="10"/>
    </row>
    <row r="40" spans="1:9" ht="14.25" customHeight="1" thickBot="1">
      <c r="A40" s="262" t="s">
        <v>37</v>
      </c>
      <c r="B40" s="263">
        <v>0</v>
      </c>
      <c r="C40" s="264">
        <v>0</v>
      </c>
      <c r="D40" s="265">
        <v>0</v>
      </c>
      <c r="E40" s="265">
        <v>0</v>
      </c>
      <c r="F40" s="265">
        <v>0</v>
      </c>
      <c r="H40" s="10"/>
      <c r="I40" s="10"/>
    </row>
    <row r="41" spans="1:9" ht="14.25" customHeight="1" thickBot="1">
      <c r="A41" s="266" t="s">
        <v>70</v>
      </c>
      <c r="B41" s="267">
        <f>SUM(B8:B40)</f>
        <v>4369</v>
      </c>
      <c r="C41" s="268">
        <f>SUM(C8:C40)</f>
        <v>3293</v>
      </c>
      <c r="D41" s="269">
        <f>SUM(D8:D40)</f>
        <v>1397</v>
      </c>
      <c r="E41" s="269">
        <f>SUM(E8:E40)</f>
        <v>679</v>
      </c>
      <c r="F41" s="269">
        <f>SUM(F8:F40)</f>
        <v>5369</v>
      </c>
      <c r="H41" s="10"/>
      <c r="I41" s="10"/>
    </row>
    <row r="42" spans="1:9" ht="14.25" customHeight="1">
      <c r="A42" s="18" t="s">
        <v>71</v>
      </c>
      <c r="B42" s="75">
        <v>0</v>
      </c>
      <c r="C42" s="77">
        <v>0</v>
      </c>
      <c r="D42" s="25">
        <v>0</v>
      </c>
      <c r="E42" s="25">
        <v>0</v>
      </c>
      <c r="F42" s="25">
        <v>0</v>
      </c>
      <c r="H42" s="10"/>
      <c r="I42" s="10"/>
    </row>
    <row r="43" spans="1:9" ht="14.25" customHeight="1">
      <c r="A43" s="5" t="s">
        <v>72</v>
      </c>
      <c r="B43" s="78">
        <v>0</v>
      </c>
      <c r="C43" s="80">
        <v>0</v>
      </c>
      <c r="D43" s="22">
        <v>0</v>
      </c>
      <c r="E43" s="22">
        <v>0</v>
      </c>
      <c r="F43" s="22">
        <v>0</v>
      </c>
      <c r="H43" s="10"/>
      <c r="I43" s="10"/>
    </row>
    <row r="44" spans="1:9" ht="14.25" customHeight="1">
      <c r="A44" s="5" t="s">
        <v>73</v>
      </c>
      <c r="B44" s="78">
        <v>0</v>
      </c>
      <c r="C44" s="80">
        <v>0</v>
      </c>
      <c r="D44" s="22">
        <v>0</v>
      </c>
      <c r="E44" s="22">
        <v>0</v>
      </c>
      <c r="F44" s="22">
        <v>0</v>
      </c>
      <c r="H44" s="10"/>
      <c r="I44" s="10"/>
    </row>
    <row r="45" spans="1:9" ht="14.25" customHeight="1" thickBot="1">
      <c r="A45" s="262" t="s">
        <v>74</v>
      </c>
      <c r="B45" s="263">
        <v>0</v>
      </c>
      <c r="C45" s="264">
        <v>0</v>
      </c>
      <c r="D45" s="265">
        <v>0</v>
      </c>
      <c r="E45" s="265">
        <v>0</v>
      </c>
      <c r="F45" s="265">
        <v>0</v>
      </c>
      <c r="H45" s="10"/>
      <c r="I45" s="10"/>
    </row>
    <row r="46" spans="1:9" ht="14.25" customHeight="1" thickBot="1">
      <c r="A46" s="266" t="s">
        <v>75</v>
      </c>
      <c r="B46" s="267">
        <f>SUM(B42:B45)</f>
        <v>0</v>
      </c>
      <c r="C46" s="268">
        <f>SUM(C42:C45)</f>
        <v>0</v>
      </c>
      <c r="D46" s="269">
        <f>SUM(D42:D45)</f>
        <v>0</v>
      </c>
      <c r="E46" s="269">
        <f>SUM(E42:E45)</f>
        <v>0</v>
      </c>
      <c r="F46" s="269">
        <f>SUM(F42:F45)</f>
        <v>0</v>
      </c>
      <c r="H46" s="10"/>
      <c r="I46" s="10"/>
    </row>
    <row r="47" spans="1:9" ht="14.25" customHeight="1" thickBot="1">
      <c r="A47" s="17" t="s">
        <v>38</v>
      </c>
      <c r="B47" s="84">
        <f>B41+B46</f>
        <v>4369</v>
      </c>
      <c r="C47" s="95">
        <f>C41+C46</f>
        <v>3293</v>
      </c>
      <c r="D47" s="4">
        <f>D41+D46</f>
        <v>1397</v>
      </c>
      <c r="E47" s="4">
        <f>E41+E46</f>
        <v>679</v>
      </c>
      <c r="F47" s="4">
        <f>F41+F46</f>
        <v>5369</v>
      </c>
      <c r="H47" s="10"/>
      <c r="I47" s="10"/>
    </row>
    <row r="48" spans="3:9" ht="12.75">
      <c r="C48" s="10"/>
      <c r="H48" s="10"/>
      <c r="I48" s="10"/>
    </row>
  </sheetData>
  <mergeCells count="11">
    <mergeCell ref="A5:A7"/>
    <mergeCell ref="C5:F5"/>
    <mergeCell ref="B6:B7"/>
    <mergeCell ref="C6:C7"/>
    <mergeCell ref="D6:D7"/>
    <mergeCell ref="E6:E7"/>
    <mergeCell ref="F6:F7"/>
    <mergeCell ref="A3:F3"/>
    <mergeCell ref="A1:F1"/>
    <mergeCell ref="A2:F2"/>
    <mergeCell ref="A4:F4"/>
  </mergeCells>
  <printOptions horizontalCentered="1"/>
  <pageMargins left="0.75" right="0.75" top="0.5" bottom="0.5" header="0.25" footer="0.25"/>
  <pageSetup horizontalDpi="600" verticalDpi="600" orientation="portrait" r:id="rId1"/>
  <headerFooter alignWithMargins="0">
    <oddFooter>&amp;LPage 4&amp;R&amp;F/&amp;A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12.00390625" style="0" customWidth="1"/>
    <col min="4" max="5" width="10.140625" style="0" customWidth="1"/>
    <col min="6" max="6" width="11.421875" style="0" customWidth="1"/>
    <col min="7" max="7" width="11.7109375" style="0" customWidth="1"/>
  </cols>
  <sheetData>
    <row r="1" spans="1:7" ht="12.75" customHeight="1">
      <c r="A1" s="166" t="s">
        <v>288</v>
      </c>
      <c r="B1" s="166"/>
      <c r="C1" s="166"/>
      <c r="D1" s="166"/>
      <c r="E1" s="166"/>
      <c r="F1" s="166"/>
      <c r="G1" s="166"/>
    </row>
    <row r="2" spans="1:7" ht="18" customHeight="1">
      <c r="A2" s="290" t="s">
        <v>204</v>
      </c>
      <c r="B2" s="290"/>
      <c r="C2" s="290"/>
      <c r="D2" s="290"/>
      <c r="E2" s="290"/>
      <c r="F2" s="290"/>
      <c r="G2" s="290"/>
    </row>
    <row r="3" spans="1:7" ht="17.25" customHeight="1">
      <c r="A3" s="291" t="s">
        <v>156</v>
      </c>
      <c r="B3" s="291"/>
      <c r="C3" s="291"/>
      <c r="D3" s="291"/>
      <c r="E3" s="291"/>
      <c r="F3" s="291"/>
      <c r="G3" s="291"/>
    </row>
    <row r="4" spans="1:7" ht="15" customHeight="1">
      <c r="A4" s="291" t="s">
        <v>281</v>
      </c>
      <c r="B4" s="291"/>
      <c r="C4" s="291"/>
      <c r="D4" s="291"/>
      <c r="E4" s="291"/>
      <c r="F4" s="291"/>
      <c r="G4" s="291"/>
    </row>
    <row r="5" spans="1:7" ht="12.75">
      <c r="A5" s="336" t="s">
        <v>127</v>
      </c>
      <c r="B5" s="336"/>
      <c r="C5" s="306" t="s">
        <v>69</v>
      </c>
      <c r="D5" s="294" t="s">
        <v>44</v>
      </c>
      <c r="E5" s="294"/>
      <c r="F5" s="294" t="s">
        <v>45</v>
      </c>
      <c r="G5" s="294"/>
    </row>
    <row r="6" spans="1:7" ht="13.5" thickBot="1">
      <c r="A6" s="337"/>
      <c r="B6" s="337"/>
      <c r="C6" s="307"/>
      <c r="D6" s="73" t="s">
        <v>48</v>
      </c>
      <c r="E6" s="73" t="s">
        <v>46</v>
      </c>
      <c r="F6" s="73" t="s">
        <v>48</v>
      </c>
      <c r="G6" s="73" t="s">
        <v>46</v>
      </c>
    </row>
    <row r="7" spans="1:11" ht="13.5" customHeight="1" thickTop="1">
      <c r="A7" s="58">
        <v>820</v>
      </c>
      <c r="B7" s="18" t="s">
        <v>5</v>
      </c>
      <c r="C7" s="25">
        <v>3004</v>
      </c>
      <c r="D7" s="25">
        <v>1105</v>
      </c>
      <c r="E7" s="27">
        <v>0.368</v>
      </c>
      <c r="F7" s="26">
        <v>1899</v>
      </c>
      <c r="G7" s="27">
        <v>0.632</v>
      </c>
      <c r="H7" s="16"/>
      <c r="I7" s="10"/>
      <c r="J7" s="16"/>
      <c r="K7" s="16"/>
    </row>
    <row r="8" spans="1:11" ht="13.5" customHeight="1">
      <c r="A8" s="15">
        <v>821</v>
      </c>
      <c r="B8" s="5" t="s">
        <v>6</v>
      </c>
      <c r="C8" s="22">
        <v>874</v>
      </c>
      <c r="D8" s="22">
        <v>413</v>
      </c>
      <c r="E8" s="23">
        <v>0.473</v>
      </c>
      <c r="F8" s="6">
        <v>461</v>
      </c>
      <c r="G8" s="23">
        <v>0.527</v>
      </c>
      <c r="H8" s="16"/>
      <c r="I8" s="10"/>
      <c r="J8" s="16"/>
      <c r="K8" s="16"/>
    </row>
    <row r="9" spans="1:11" ht="13.5" customHeight="1">
      <c r="A9" s="15">
        <v>840</v>
      </c>
      <c r="B9" s="5" t="s">
        <v>7</v>
      </c>
      <c r="C9" s="22">
        <v>1103</v>
      </c>
      <c r="D9" s="22">
        <v>329</v>
      </c>
      <c r="E9" s="23">
        <v>0.298</v>
      </c>
      <c r="F9" s="6">
        <v>774</v>
      </c>
      <c r="G9" s="23">
        <v>0.702</v>
      </c>
      <c r="H9" s="16"/>
      <c r="I9" s="10"/>
      <c r="J9" s="16"/>
      <c r="K9" s="16"/>
    </row>
    <row r="10" spans="1:11" ht="13.5" customHeight="1">
      <c r="A10" s="15">
        <v>822</v>
      </c>
      <c r="B10" s="5" t="s">
        <v>8</v>
      </c>
      <c r="C10" s="22">
        <v>4137</v>
      </c>
      <c r="D10" s="22">
        <v>1383</v>
      </c>
      <c r="E10" s="23">
        <v>0.334</v>
      </c>
      <c r="F10" s="6">
        <v>2754</v>
      </c>
      <c r="G10" s="23">
        <v>0.666</v>
      </c>
      <c r="H10" s="16"/>
      <c r="I10" s="10"/>
      <c r="J10" s="16"/>
      <c r="K10" s="16"/>
    </row>
    <row r="11" spans="1:11" ht="13.5" customHeight="1">
      <c r="A11" s="15">
        <v>823</v>
      </c>
      <c r="B11" s="5" t="s">
        <v>9</v>
      </c>
      <c r="C11" s="22">
        <v>3310</v>
      </c>
      <c r="D11" s="22">
        <v>1348</v>
      </c>
      <c r="E11" s="23">
        <v>0.407</v>
      </c>
      <c r="F11" s="6">
        <v>1962</v>
      </c>
      <c r="G11" s="23">
        <v>0.593</v>
      </c>
      <c r="H11" s="16"/>
      <c r="I11" s="10"/>
      <c r="J11" s="16"/>
      <c r="K11" s="16"/>
    </row>
    <row r="12" spans="1:11" ht="13.5" customHeight="1">
      <c r="A12" s="15">
        <v>824</v>
      </c>
      <c r="B12" s="5" t="s">
        <v>10</v>
      </c>
      <c r="C12" s="22">
        <v>4706</v>
      </c>
      <c r="D12" s="22">
        <v>1787</v>
      </c>
      <c r="E12" s="23">
        <v>0.38</v>
      </c>
      <c r="F12" s="6">
        <v>2919</v>
      </c>
      <c r="G12" s="23">
        <v>0.62</v>
      </c>
      <c r="H12" s="16"/>
      <c r="I12" s="10"/>
      <c r="J12" s="16"/>
      <c r="K12" s="16"/>
    </row>
    <row r="13" spans="1:11" ht="13.5" customHeight="1">
      <c r="A13" s="15">
        <v>835</v>
      </c>
      <c r="B13" s="5" t="s">
        <v>11</v>
      </c>
      <c r="C13" s="22">
        <v>5590</v>
      </c>
      <c r="D13" s="22">
        <v>1849</v>
      </c>
      <c r="E13" s="23">
        <v>0.331</v>
      </c>
      <c r="F13" s="6">
        <v>3741</v>
      </c>
      <c r="G13" s="23">
        <v>0.669</v>
      </c>
      <c r="H13" s="16"/>
      <c r="I13" s="10"/>
      <c r="J13" s="16"/>
      <c r="K13" s="16"/>
    </row>
    <row r="14" spans="1:11" ht="13.5" customHeight="1">
      <c r="A14" s="15">
        <v>827</v>
      </c>
      <c r="B14" s="5" t="s">
        <v>12</v>
      </c>
      <c r="C14" s="22">
        <v>5617</v>
      </c>
      <c r="D14" s="22">
        <v>2467</v>
      </c>
      <c r="E14" s="23">
        <v>0.439</v>
      </c>
      <c r="F14" s="6">
        <v>3150</v>
      </c>
      <c r="G14" s="23">
        <v>0.561</v>
      </c>
      <c r="H14" s="16"/>
      <c r="I14" s="10"/>
      <c r="J14" s="16"/>
      <c r="K14" s="16"/>
    </row>
    <row r="15" spans="1:11" ht="13.5" customHeight="1">
      <c r="A15" s="15">
        <v>828</v>
      </c>
      <c r="B15" s="5" t="s">
        <v>13</v>
      </c>
      <c r="C15" s="22">
        <v>3690</v>
      </c>
      <c r="D15" s="22">
        <v>1191</v>
      </c>
      <c r="E15" s="23">
        <v>0.323</v>
      </c>
      <c r="F15" s="6">
        <v>2499</v>
      </c>
      <c r="G15" s="23">
        <v>0.677</v>
      </c>
      <c r="H15" s="16"/>
      <c r="I15" s="10"/>
      <c r="J15" s="16"/>
      <c r="K15" s="16"/>
    </row>
    <row r="16" spans="1:11" ht="13.5" customHeight="1">
      <c r="A16" s="15">
        <v>829</v>
      </c>
      <c r="B16" s="5" t="s">
        <v>14</v>
      </c>
      <c r="C16" s="22">
        <v>2834</v>
      </c>
      <c r="D16" s="22">
        <v>1066</v>
      </c>
      <c r="E16" s="23">
        <v>0.376</v>
      </c>
      <c r="F16" s="6">
        <v>1768</v>
      </c>
      <c r="G16" s="23">
        <v>0.624</v>
      </c>
      <c r="H16" s="16"/>
      <c r="I16" s="10"/>
      <c r="J16" s="16"/>
      <c r="K16" s="16"/>
    </row>
    <row r="17" spans="1:11" ht="13.5" customHeight="1">
      <c r="A17" s="15">
        <v>830</v>
      </c>
      <c r="B17" s="5" t="s">
        <v>15</v>
      </c>
      <c r="C17" s="22">
        <v>3996</v>
      </c>
      <c r="D17" s="22">
        <v>1481</v>
      </c>
      <c r="E17" s="23">
        <v>0.371</v>
      </c>
      <c r="F17" s="6">
        <v>2515</v>
      </c>
      <c r="G17" s="23">
        <v>0.629</v>
      </c>
      <c r="H17" s="16"/>
      <c r="I17" s="10"/>
      <c r="J17" s="16"/>
      <c r="K17" s="16"/>
    </row>
    <row r="18" spans="1:11" ht="13.5" customHeight="1">
      <c r="A18" s="15">
        <v>825</v>
      </c>
      <c r="B18" s="5" t="s">
        <v>16</v>
      </c>
      <c r="C18" s="22">
        <v>1486</v>
      </c>
      <c r="D18" s="22">
        <v>520</v>
      </c>
      <c r="E18" s="23">
        <v>0.35</v>
      </c>
      <c r="F18" s="6">
        <v>966</v>
      </c>
      <c r="G18" s="23">
        <v>0.65</v>
      </c>
      <c r="H18" s="16"/>
      <c r="I18" s="10"/>
      <c r="J18" s="16"/>
      <c r="K18" s="16"/>
    </row>
    <row r="19" spans="1:11" ht="13.5" customHeight="1">
      <c r="A19" s="15">
        <v>847</v>
      </c>
      <c r="B19" s="5" t="s">
        <v>17</v>
      </c>
      <c r="C19" s="22">
        <v>948</v>
      </c>
      <c r="D19" s="22">
        <v>246</v>
      </c>
      <c r="E19" s="23">
        <v>0.259</v>
      </c>
      <c r="F19" s="6">
        <v>702</v>
      </c>
      <c r="G19" s="23">
        <v>0.741</v>
      </c>
      <c r="H19" s="16"/>
      <c r="I19" s="10"/>
      <c r="J19" s="16"/>
      <c r="K19" s="16"/>
    </row>
    <row r="20" spans="1:11" ht="13.5" customHeight="1">
      <c r="A20" s="15">
        <v>831</v>
      </c>
      <c r="B20" s="5" t="s">
        <v>18</v>
      </c>
      <c r="C20" s="22">
        <v>4175</v>
      </c>
      <c r="D20" s="22">
        <v>1365</v>
      </c>
      <c r="E20" s="23">
        <v>0.327</v>
      </c>
      <c r="F20" s="6">
        <v>2810</v>
      </c>
      <c r="G20" s="23">
        <v>0.673</v>
      </c>
      <c r="H20" s="16"/>
      <c r="I20" s="10"/>
      <c r="J20" s="16"/>
      <c r="K20" s="16"/>
    </row>
    <row r="21" spans="1:11" ht="13.5" customHeight="1">
      <c r="A21" s="15">
        <v>832</v>
      </c>
      <c r="B21" s="5" t="s">
        <v>19</v>
      </c>
      <c r="C21" s="22">
        <v>5385</v>
      </c>
      <c r="D21" s="22">
        <v>2368</v>
      </c>
      <c r="E21" s="23">
        <v>0.44</v>
      </c>
      <c r="F21" s="6">
        <v>3017</v>
      </c>
      <c r="G21" s="23">
        <v>0.56</v>
      </c>
      <c r="H21" s="16"/>
      <c r="I21" s="10"/>
      <c r="J21" s="16"/>
      <c r="K21" s="16"/>
    </row>
    <row r="22" spans="1:11" ht="13.5" customHeight="1">
      <c r="A22" s="15">
        <v>833</v>
      </c>
      <c r="B22" s="5" t="s">
        <v>20</v>
      </c>
      <c r="C22" s="22">
        <v>1633</v>
      </c>
      <c r="D22" s="22">
        <v>666</v>
      </c>
      <c r="E22" s="23">
        <v>0.408</v>
      </c>
      <c r="F22" s="6">
        <v>967</v>
      </c>
      <c r="G22" s="23">
        <v>0.592</v>
      </c>
      <c r="H22" s="16"/>
      <c r="I22" s="10"/>
      <c r="J22" s="16"/>
      <c r="K22" s="16"/>
    </row>
    <row r="23" spans="1:11" ht="13.5" customHeight="1">
      <c r="A23" s="15">
        <v>834</v>
      </c>
      <c r="B23" s="5" t="s">
        <v>21</v>
      </c>
      <c r="C23" s="22">
        <v>3183</v>
      </c>
      <c r="D23" s="22">
        <v>1151</v>
      </c>
      <c r="E23" s="23">
        <v>0.362</v>
      </c>
      <c r="F23" s="6">
        <v>2032</v>
      </c>
      <c r="G23" s="23">
        <v>0.638</v>
      </c>
      <c r="H23" s="16"/>
      <c r="I23" s="10"/>
      <c r="J23" s="16"/>
      <c r="K23" s="16"/>
    </row>
    <row r="24" spans="1:11" ht="13.5" customHeight="1">
      <c r="A24" s="15">
        <v>836</v>
      </c>
      <c r="B24" s="5" t="s">
        <v>22</v>
      </c>
      <c r="C24" s="22">
        <v>2856</v>
      </c>
      <c r="D24" s="22">
        <v>1324</v>
      </c>
      <c r="E24" s="23">
        <v>0.464</v>
      </c>
      <c r="F24" s="6">
        <v>1532</v>
      </c>
      <c r="G24" s="23">
        <v>0.536</v>
      </c>
      <c r="H24" s="16"/>
      <c r="I24" s="10"/>
      <c r="J24" s="16"/>
      <c r="K24" s="16"/>
    </row>
    <row r="25" spans="1:11" ht="13.5" customHeight="1">
      <c r="A25" s="15">
        <v>837</v>
      </c>
      <c r="B25" s="5" t="s">
        <v>23</v>
      </c>
      <c r="C25" s="22">
        <v>2255</v>
      </c>
      <c r="D25" s="22">
        <v>847</v>
      </c>
      <c r="E25" s="23">
        <v>0.376</v>
      </c>
      <c r="F25" s="6">
        <v>1408</v>
      </c>
      <c r="G25" s="23">
        <v>0.624</v>
      </c>
      <c r="H25" s="16"/>
      <c r="I25" s="10"/>
      <c r="J25" s="16"/>
      <c r="K25" s="16"/>
    </row>
    <row r="26" spans="1:11" ht="13.5" customHeight="1">
      <c r="A26" s="15">
        <v>838</v>
      </c>
      <c r="B26" s="5" t="s">
        <v>24</v>
      </c>
      <c r="C26" s="22">
        <v>2091</v>
      </c>
      <c r="D26" s="22">
        <v>850</v>
      </c>
      <c r="E26" s="23">
        <v>0.407</v>
      </c>
      <c r="F26" s="6">
        <v>1241</v>
      </c>
      <c r="G26" s="23">
        <v>0.593</v>
      </c>
      <c r="H26" s="16"/>
      <c r="I26" s="10"/>
      <c r="J26" s="16"/>
      <c r="K26" s="16"/>
    </row>
    <row r="27" spans="1:11" ht="13.5" customHeight="1">
      <c r="A27" s="15">
        <v>839</v>
      </c>
      <c r="B27" s="5" t="s">
        <v>25</v>
      </c>
      <c r="C27" s="22">
        <v>2512</v>
      </c>
      <c r="D27" s="22">
        <v>978</v>
      </c>
      <c r="E27" s="23">
        <v>0.389</v>
      </c>
      <c r="F27" s="6">
        <v>1534</v>
      </c>
      <c r="G27" s="23">
        <v>0.611</v>
      </c>
      <c r="H27" s="16"/>
      <c r="I27" s="10"/>
      <c r="J27" s="16"/>
      <c r="K27" s="16"/>
    </row>
    <row r="28" spans="1:11" ht="13.5" customHeight="1">
      <c r="A28" s="15">
        <v>849</v>
      </c>
      <c r="B28" s="5" t="s">
        <v>26</v>
      </c>
      <c r="C28" s="22">
        <v>2328</v>
      </c>
      <c r="D28" s="22">
        <v>762</v>
      </c>
      <c r="E28" s="23">
        <v>0.327</v>
      </c>
      <c r="F28" s="6">
        <v>1566</v>
      </c>
      <c r="G28" s="23">
        <v>0.673</v>
      </c>
      <c r="H28" s="16"/>
      <c r="I28" s="10"/>
      <c r="J28" s="16"/>
      <c r="K28" s="16"/>
    </row>
    <row r="29" spans="1:11" ht="13.5" customHeight="1">
      <c r="A29" s="15">
        <v>844</v>
      </c>
      <c r="B29" s="5" t="s">
        <v>27</v>
      </c>
      <c r="C29" s="22">
        <v>1903</v>
      </c>
      <c r="D29" s="22">
        <v>643</v>
      </c>
      <c r="E29" s="23">
        <v>0.338</v>
      </c>
      <c r="F29" s="6">
        <v>1260</v>
      </c>
      <c r="G29" s="23">
        <v>0.662</v>
      </c>
      <c r="H29" s="16"/>
      <c r="I29" s="10"/>
      <c r="J29" s="16"/>
      <c r="K29" s="16"/>
    </row>
    <row r="30" spans="1:11" ht="13.5" customHeight="1">
      <c r="A30" s="15">
        <v>818</v>
      </c>
      <c r="B30" s="5" t="s">
        <v>28</v>
      </c>
      <c r="C30" s="22">
        <v>1563</v>
      </c>
      <c r="D30" s="22">
        <v>612</v>
      </c>
      <c r="E30" s="23">
        <v>0.392</v>
      </c>
      <c r="F30" s="6">
        <v>951</v>
      </c>
      <c r="G30" s="23">
        <v>0.608</v>
      </c>
      <c r="H30" s="16"/>
      <c r="I30" s="10"/>
      <c r="J30" s="16"/>
      <c r="K30" s="16"/>
    </row>
    <row r="31" spans="1:11" ht="13.5" customHeight="1">
      <c r="A31" s="15">
        <v>817</v>
      </c>
      <c r="B31" s="5" t="s">
        <v>29</v>
      </c>
      <c r="C31" s="22">
        <v>851</v>
      </c>
      <c r="D31" s="22">
        <v>355</v>
      </c>
      <c r="E31" s="23">
        <v>0.417</v>
      </c>
      <c r="F31" s="6">
        <v>496</v>
      </c>
      <c r="G31" s="23">
        <v>0.583</v>
      </c>
      <c r="H31" s="16"/>
      <c r="I31" s="10"/>
      <c r="J31" s="16"/>
      <c r="K31" s="16"/>
    </row>
    <row r="32" spans="1:11" ht="13.5" customHeight="1">
      <c r="A32" s="15">
        <v>841</v>
      </c>
      <c r="B32" s="5" t="s">
        <v>30</v>
      </c>
      <c r="C32" s="22">
        <v>4585</v>
      </c>
      <c r="D32" s="22">
        <v>1546</v>
      </c>
      <c r="E32" s="23">
        <v>0.337</v>
      </c>
      <c r="F32" s="6">
        <v>3039</v>
      </c>
      <c r="G32" s="23">
        <v>0.663</v>
      </c>
      <c r="H32" s="16"/>
      <c r="I32" s="10"/>
      <c r="J32" s="16"/>
      <c r="K32" s="16"/>
    </row>
    <row r="33" spans="1:11" ht="13.5" customHeight="1">
      <c r="A33" s="15">
        <v>842</v>
      </c>
      <c r="B33" s="5" t="s">
        <v>31</v>
      </c>
      <c r="C33" s="22">
        <v>2036</v>
      </c>
      <c r="D33" s="22">
        <v>998</v>
      </c>
      <c r="E33" s="23">
        <v>0.49</v>
      </c>
      <c r="F33" s="6">
        <v>1038</v>
      </c>
      <c r="G33" s="23">
        <v>0.51</v>
      </c>
      <c r="H33" s="16"/>
      <c r="I33" s="10"/>
      <c r="J33" s="16"/>
      <c r="K33" s="16"/>
    </row>
    <row r="34" spans="1:11" ht="13.5" customHeight="1">
      <c r="A34" s="15">
        <v>843</v>
      </c>
      <c r="B34" s="5" t="s">
        <v>32</v>
      </c>
      <c r="C34" s="22">
        <v>1010</v>
      </c>
      <c r="D34" s="22">
        <v>271</v>
      </c>
      <c r="E34" s="23">
        <v>0.268</v>
      </c>
      <c r="F34" s="6">
        <v>739</v>
      </c>
      <c r="G34" s="23">
        <v>0.732</v>
      </c>
      <c r="H34" s="16"/>
      <c r="I34" s="10"/>
      <c r="J34" s="16"/>
      <c r="K34" s="16"/>
    </row>
    <row r="35" spans="1:11" ht="13.5" customHeight="1">
      <c r="A35" s="15">
        <v>846</v>
      </c>
      <c r="B35" s="5" t="s">
        <v>33</v>
      </c>
      <c r="C35" s="22">
        <v>1524</v>
      </c>
      <c r="D35" s="22">
        <v>489</v>
      </c>
      <c r="E35" s="23">
        <v>0.321</v>
      </c>
      <c r="F35" s="6">
        <v>1035</v>
      </c>
      <c r="G35" s="23">
        <v>0.679</v>
      </c>
      <c r="H35" s="16"/>
      <c r="I35" s="10"/>
      <c r="J35" s="16"/>
      <c r="K35" s="16"/>
    </row>
    <row r="36" spans="1:11" ht="13.5" customHeight="1">
      <c r="A36" s="15">
        <v>845</v>
      </c>
      <c r="B36" s="5" t="s">
        <v>34</v>
      </c>
      <c r="C36" s="22">
        <v>699</v>
      </c>
      <c r="D36" s="22">
        <v>204</v>
      </c>
      <c r="E36" s="23">
        <v>0.292</v>
      </c>
      <c r="F36" s="6">
        <v>495</v>
      </c>
      <c r="G36" s="23">
        <v>0.708</v>
      </c>
      <c r="H36" s="16"/>
      <c r="I36" s="10"/>
      <c r="J36" s="16"/>
      <c r="K36" s="16"/>
    </row>
    <row r="37" spans="1:11" ht="13.5" customHeight="1">
      <c r="A37" s="15">
        <v>848</v>
      </c>
      <c r="B37" s="5" t="s">
        <v>35</v>
      </c>
      <c r="C37" s="22">
        <v>2471</v>
      </c>
      <c r="D37" s="22">
        <v>844</v>
      </c>
      <c r="E37" s="23">
        <v>0.342</v>
      </c>
      <c r="F37" s="6">
        <v>1627</v>
      </c>
      <c r="G37" s="23">
        <v>0.658</v>
      </c>
      <c r="H37" s="16"/>
      <c r="I37" s="10"/>
      <c r="J37" s="16"/>
      <c r="K37" s="16"/>
    </row>
    <row r="38" spans="1:11" ht="13.5" customHeight="1">
      <c r="A38" s="15">
        <v>826</v>
      </c>
      <c r="B38" s="5" t="s">
        <v>36</v>
      </c>
      <c r="C38" s="22">
        <v>4085</v>
      </c>
      <c r="D38" s="22">
        <v>1141</v>
      </c>
      <c r="E38" s="23">
        <v>0.279</v>
      </c>
      <c r="F38" s="6">
        <v>2944</v>
      </c>
      <c r="G38" s="23">
        <v>0.721</v>
      </c>
      <c r="H38" s="16"/>
      <c r="I38" s="10"/>
      <c r="J38" s="16"/>
      <c r="K38" s="16"/>
    </row>
    <row r="39" spans="1:11" ht="13.5" customHeight="1" thickBot="1">
      <c r="A39" s="60">
        <v>819</v>
      </c>
      <c r="B39" s="28" t="s">
        <v>37</v>
      </c>
      <c r="C39" s="29">
        <v>1806</v>
      </c>
      <c r="D39" s="29">
        <v>767</v>
      </c>
      <c r="E39" s="35">
        <v>0.425</v>
      </c>
      <c r="F39" s="29">
        <v>1039</v>
      </c>
      <c r="G39" s="35">
        <v>0.575</v>
      </c>
      <c r="H39" s="16"/>
      <c r="I39" s="10"/>
      <c r="J39" s="16"/>
      <c r="K39" s="16"/>
    </row>
    <row r="40" spans="1:11" ht="13.5" customHeight="1" thickBot="1">
      <c r="A40" s="296" t="s">
        <v>70</v>
      </c>
      <c r="B40" s="308"/>
      <c r="C40" s="4">
        <f>SUM(C7:C39)</f>
        <v>90246</v>
      </c>
      <c r="D40" s="4">
        <f>SUM(D7:D39)</f>
        <v>33366</v>
      </c>
      <c r="E40" s="37">
        <f>D40/C40</f>
        <v>0.36972275779535935</v>
      </c>
      <c r="F40" s="4">
        <f>SUM(F7:F39)</f>
        <v>56880</v>
      </c>
      <c r="G40" s="37">
        <f>F40/C40</f>
        <v>0.6302772422046407</v>
      </c>
      <c r="H40" s="16"/>
      <c r="I40" s="10"/>
      <c r="J40" s="16"/>
      <c r="K40" s="16"/>
    </row>
    <row r="41" spans="1:11" ht="13.5" customHeight="1">
      <c r="A41" s="58">
        <v>562</v>
      </c>
      <c r="B41" s="18" t="s">
        <v>71</v>
      </c>
      <c r="C41" s="25">
        <v>2123</v>
      </c>
      <c r="D41" s="25">
        <v>640</v>
      </c>
      <c r="E41" s="27">
        <v>0.301</v>
      </c>
      <c r="F41" s="25">
        <v>1483</v>
      </c>
      <c r="G41" s="27">
        <v>0.699</v>
      </c>
      <c r="H41" s="16"/>
      <c r="I41" s="10"/>
      <c r="J41" s="16"/>
      <c r="K41" s="16"/>
    </row>
    <row r="42" spans="1:11" ht="13.5" customHeight="1">
      <c r="A42" s="15">
        <v>528</v>
      </c>
      <c r="B42" s="5" t="s">
        <v>72</v>
      </c>
      <c r="C42" s="22">
        <v>599</v>
      </c>
      <c r="D42" s="22">
        <v>206</v>
      </c>
      <c r="E42" s="23">
        <v>0.344</v>
      </c>
      <c r="F42" s="22">
        <v>393</v>
      </c>
      <c r="G42" s="23">
        <v>0.656</v>
      </c>
      <c r="H42" s="16"/>
      <c r="I42" s="10"/>
      <c r="J42" s="16"/>
      <c r="K42" s="16"/>
    </row>
    <row r="43" spans="1:11" ht="13.5" customHeight="1">
      <c r="A43" s="15">
        <v>563</v>
      </c>
      <c r="B43" s="5" t="s">
        <v>73</v>
      </c>
      <c r="C43" s="22">
        <v>811</v>
      </c>
      <c r="D43" s="22">
        <v>368</v>
      </c>
      <c r="E43" s="23">
        <v>0.454</v>
      </c>
      <c r="F43" s="22">
        <v>443</v>
      </c>
      <c r="G43" s="23">
        <v>0.546</v>
      </c>
      <c r="H43" s="16"/>
      <c r="I43" s="10"/>
      <c r="J43" s="16"/>
      <c r="K43" s="16"/>
    </row>
    <row r="44" spans="1:11" ht="13.5" customHeight="1" thickBot="1">
      <c r="A44" s="60">
        <v>569</v>
      </c>
      <c r="B44" s="28" t="s">
        <v>74</v>
      </c>
      <c r="C44" s="29">
        <v>1437</v>
      </c>
      <c r="D44" s="29">
        <v>611</v>
      </c>
      <c r="E44" s="35">
        <v>0.425</v>
      </c>
      <c r="F44" s="29">
        <v>826</v>
      </c>
      <c r="G44" s="35">
        <v>0.575</v>
      </c>
      <c r="H44" s="16"/>
      <c r="I44" s="10"/>
      <c r="J44" s="16"/>
      <c r="K44" s="16"/>
    </row>
    <row r="45" spans="1:11" ht="13.5" customHeight="1" thickBot="1">
      <c r="A45" s="296" t="s">
        <v>75</v>
      </c>
      <c r="B45" s="308"/>
      <c r="C45" s="4">
        <f>SUM(C41:C44)</f>
        <v>4970</v>
      </c>
      <c r="D45" s="4">
        <f>SUM(D41:D44)</f>
        <v>1825</v>
      </c>
      <c r="E45" s="37">
        <f>D45/C45</f>
        <v>0.3672032193158954</v>
      </c>
      <c r="F45" s="4">
        <f>SUM(F41:F44)</f>
        <v>3145</v>
      </c>
      <c r="G45" s="37">
        <f>F45/C45</f>
        <v>0.6327967806841046</v>
      </c>
      <c r="H45" s="16"/>
      <c r="I45" s="10"/>
      <c r="J45" s="16"/>
      <c r="K45" s="16"/>
    </row>
    <row r="46" spans="1:11" ht="13.5" customHeight="1" thickBot="1">
      <c r="A46" s="289" t="s">
        <v>38</v>
      </c>
      <c r="B46" s="289"/>
      <c r="C46" s="4">
        <f>C40+C45</f>
        <v>95216</v>
      </c>
      <c r="D46" s="61">
        <f>D40+D45</f>
        <v>35191</v>
      </c>
      <c r="E46" s="153">
        <f>D46/C46</f>
        <v>0.3695912451688792</v>
      </c>
      <c r="F46" s="61">
        <f>F40+F45</f>
        <v>60025</v>
      </c>
      <c r="G46" s="153">
        <f>F46/C46</f>
        <v>0.6304087548311208</v>
      </c>
      <c r="H46" s="16"/>
      <c r="I46" s="10"/>
      <c r="J46" s="16"/>
      <c r="K46" s="16"/>
    </row>
    <row r="47" spans="4:11" ht="12.75">
      <c r="D47" s="10"/>
      <c r="E47" s="16"/>
      <c r="I47" s="10"/>
      <c r="J47" s="16"/>
      <c r="K47" s="16"/>
    </row>
    <row r="48" ht="12.75">
      <c r="D48" s="10"/>
    </row>
    <row r="50" ht="12.75">
      <c r="F50" s="7"/>
    </row>
    <row r="51" ht="12.75">
      <c r="E51" s="9"/>
    </row>
  </sheetData>
  <mergeCells count="10">
    <mergeCell ref="A2:G2"/>
    <mergeCell ref="A3:G3"/>
    <mergeCell ref="A4:G4"/>
    <mergeCell ref="A46:B46"/>
    <mergeCell ref="D5:E5"/>
    <mergeCell ref="F5:G5"/>
    <mergeCell ref="A5:B6"/>
    <mergeCell ref="C5:C6"/>
    <mergeCell ref="A40:B40"/>
    <mergeCell ref="A45:B45"/>
  </mergeCells>
  <printOptions horizontalCentered="1"/>
  <pageMargins left="0.75" right="0.75" top="0.75" bottom="0.75" header="0.5" footer="0.5"/>
  <pageSetup fitToHeight="1" fitToWidth="1" horizontalDpi="600" verticalDpi="600"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7"/>
  <sheetViews>
    <sheetView workbookViewId="0" topLeftCell="A1">
      <selection activeCell="A1" sqref="A1"/>
    </sheetView>
  </sheetViews>
  <sheetFormatPr defaultColWidth="9.140625" defaultRowHeight="12.75"/>
  <cols>
    <col min="1" max="1" width="4.7109375" style="0" customWidth="1"/>
    <col min="2" max="2" width="17.7109375" style="0" customWidth="1"/>
    <col min="3" max="3" width="7.140625" style="0" customWidth="1"/>
    <col min="4" max="4" width="12.00390625" style="0" customWidth="1"/>
    <col min="5" max="5" width="5.57421875" style="0" bestFit="1" customWidth="1"/>
    <col min="6" max="6" width="14.421875" style="0" customWidth="1"/>
    <col min="7" max="7" width="8.8515625" style="0" customWidth="1"/>
    <col min="8" max="8" width="14.7109375" style="11" customWidth="1"/>
    <col min="9" max="9" width="11.7109375" style="10" bestFit="1" customWidth="1"/>
  </cols>
  <sheetData>
    <row r="1" spans="1:9" ht="12.75" customHeight="1">
      <c r="A1" s="166" t="s">
        <v>349</v>
      </c>
      <c r="B1" s="166"/>
      <c r="C1" s="166"/>
      <c r="D1" s="166"/>
      <c r="E1" s="166"/>
      <c r="F1" s="166"/>
      <c r="G1" s="166"/>
      <c r="H1" s="270"/>
      <c r="I1" s="166"/>
    </row>
    <row r="2" spans="1:10" ht="15" customHeight="1">
      <c r="A2" s="290" t="s">
        <v>178</v>
      </c>
      <c r="B2" s="290"/>
      <c r="C2" s="290"/>
      <c r="D2" s="290"/>
      <c r="E2" s="290"/>
      <c r="F2" s="290"/>
      <c r="G2" s="290"/>
      <c r="H2" s="290"/>
      <c r="I2" s="290"/>
      <c r="J2" s="1"/>
    </row>
    <row r="3" spans="1:10" ht="18" customHeight="1">
      <c r="A3" s="345" t="s">
        <v>122</v>
      </c>
      <c r="B3" s="345"/>
      <c r="C3" s="345"/>
      <c r="D3" s="345"/>
      <c r="E3" s="345"/>
      <c r="F3" s="345"/>
      <c r="G3" s="345"/>
      <c r="H3" s="345"/>
      <c r="I3" s="345"/>
      <c r="J3" s="1"/>
    </row>
    <row r="4" spans="1:10" ht="15" customHeight="1">
      <c r="A4" s="292" t="s">
        <v>282</v>
      </c>
      <c r="B4" s="292"/>
      <c r="C4" s="292"/>
      <c r="D4" s="292"/>
      <c r="E4" s="292"/>
      <c r="F4" s="292"/>
      <c r="G4" s="292"/>
      <c r="H4" s="292"/>
      <c r="I4" s="292"/>
      <c r="J4" s="1"/>
    </row>
    <row r="5" spans="1:10" ht="15" customHeight="1">
      <c r="A5" s="206"/>
      <c r="B5" s="206"/>
      <c r="C5" s="206"/>
      <c r="D5" s="206"/>
      <c r="E5" s="206"/>
      <c r="F5" s="206"/>
      <c r="G5" s="206"/>
      <c r="H5" s="271"/>
      <c r="I5" s="206"/>
      <c r="J5" s="1"/>
    </row>
    <row r="6" spans="1:10" ht="12.75" customHeight="1">
      <c r="A6" s="336" t="s">
        <v>127</v>
      </c>
      <c r="B6" s="343"/>
      <c r="C6" s="338" t="s">
        <v>123</v>
      </c>
      <c r="D6" s="338" t="s">
        <v>124</v>
      </c>
      <c r="E6" s="338" t="s">
        <v>310</v>
      </c>
      <c r="F6" s="338" t="s">
        <v>140</v>
      </c>
      <c r="G6" s="338" t="s">
        <v>125</v>
      </c>
      <c r="H6" s="341" t="s">
        <v>311</v>
      </c>
      <c r="I6" s="340" t="s">
        <v>145</v>
      </c>
      <c r="J6" s="1"/>
    </row>
    <row r="7" spans="1:9" ht="44.25" customHeight="1" thickBot="1">
      <c r="A7" s="337"/>
      <c r="B7" s="344"/>
      <c r="C7" s="346"/>
      <c r="D7" s="346"/>
      <c r="E7" s="346"/>
      <c r="F7" s="339"/>
      <c r="G7" s="339"/>
      <c r="H7" s="342"/>
      <c r="I7" s="339"/>
    </row>
    <row r="8" spans="1:12" ht="15" customHeight="1" thickTop="1">
      <c r="A8" s="58">
        <v>820</v>
      </c>
      <c r="B8" s="18" t="s">
        <v>312</v>
      </c>
      <c r="C8" s="48">
        <v>192</v>
      </c>
      <c r="D8" s="25">
        <v>12</v>
      </c>
      <c r="E8" s="25">
        <v>0</v>
      </c>
      <c r="F8" s="25">
        <v>1736</v>
      </c>
      <c r="G8" s="25">
        <v>54</v>
      </c>
      <c r="H8" s="34">
        <v>558</v>
      </c>
      <c r="I8" s="25">
        <v>1955</v>
      </c>
      <c r="K8" s="10"/>
      <c r="L8" s="10"/>
    </row>
    <row r="9" spans="1:12" ht="15" customHeight="1">
      <c r="A9" s="15">
        <v>821</v>
      </c>
      <c r="B9" s="5" t="s">
        <v>313</v>
      </c>
      <c r="C9" s="47">
        <v>103</v>
      </c>
      <c r="D9" s="22">
        <v>34</v>
      </c>
      <c r="E9" s="22">
        <v>0</v>
      </c>
      <c r="F9" s="22">
        <v>321</v>
      </c>
      <c r="G9" s="22">
        <v>75</v>
      </c>
      <c r="H9" s="33">
        <v>127</v>
      </c>
      <c r="I9" s="22">
        <v>463</v>
      </c>
      <c r="K9" s="10"/>
      <c r="L9" s="10"/>
    </row>
    <row r="10" spans="1:12" ht="15" customHeight="1">
      <c r="A10" s="15">
        <v>840</v>
      </c>
      <c r="B10" s="5" t="s">
        <v>314</v>
      </c>
      <c r="C10" s="22">
        <v>82</v>
      </c>
      <c r="D10" s="22">
        <v>22</v>
      </c>
      <c r="E10" s="22">
        <v>2</v>
      </c>
      <c r="F10" s="22">
        <v>349</v>
      </c>
      <c r="G10" s="22">
        <v>10</v>
      </c>
      <c r="H10" s="33">
        <v>142</v>
      </c>
      <c r="I10" s="22">
        <v>486</v>
      </c>
      <c r="K10" s="10"/>
      <c r="L10" s="10"/>
    </row>
    <row r="11" spans="1:12" ht="15" customHeight="1">
      <c r="A11" s="15">
        <v>822</v>
      </c>
      <c r="B11" s="5" t="s">
        <v>315</v>
      </c>
      <c r="C11" s="22">
        <v>294</v>
      </c>
      <c r="D11" s="22">
        <v>93</v>
      </c>
      <c r="E11" s="22">
        <v>42</v>
      </c>
      <c r="F11" s="22">
        <v>1387</v>
      </c>
      <c r="G11" s="22">
        <v>150</v>
      </c>
      <c r="H11" s="33">
        <v>407</v>
      </c>
      <c r="I11" s="22">
        <v>1867</v>
      </c>
      <c r="K11" s="10"/>
      <c r="L11" s="10"/>
    </row>
    <row r="12" spans="1:12" ht="15" customHeight="1">
      <c r="A12" s="15">
        <v>823</v>
      </c>
      <c r="B12" s="5" t="s">
        <v>316</v>
      </c>
      <c r="C12" s="22">
        <v>145</v>
      </c>
      <c r="D12" s="22">
        <v>93</v>
      </c>
      <c r="E12" s="22">
        <v>9</v>
      </c>
      <c r="F12" s="22">
        <v>1475</v>
      </c>
      <c r="G12" s="22">
        <v>106</v>
      </c>
      <c r="H12" s="33">
        <v>367</v>
      </c>
      <c r="I12" s="22">
        <v>1763</v>
      </c>
      <c r="K12" s="10"/>
      <c r="L12" s="10"/>
    </row>
    <row r="13" spans="1:12" ht="15" customHeight="1">
      <c r="A13" s="15">
        <v>824</v>
      </c>
      <c r="B13" s="5" t="s">
        <v>317</v>
      </c>
      <c r="C13" s="22">
        <v>287</v>
      </c>
      <c r="D13" s="22">
        <v>57</v>
      </c>
      <c r="E13" s="22">
        <v>6</v>
      </c>
      <c r="F13" s="22">
        <v>2125</v>
      </c>
      <c r="G13" s="22">
        <v>162</v>
      </c>
      <c r="H13" s="33">
        <v>737</v>
      </c>
      <c r="I13" s="22">
        <v>2597</v>
      </c>
      <c r="K13" s="10"/>
      <c r="L13" s="10"/>
    </row>
    <row r="14" spans="1:12" ht="15" customHeight="1">
      <c r="A14" s="15">
        <v>835</v>
      </c>
      <c r="B14" s="5" t="s">
        <v>318</v>
      </c>
      <c r="C14" s="22">
        <v>946</v>
      </c>
      <c r="D14" s="22">
        <v>105</v>
      </c>
      <c r="E14" s="22">
        <v>15</v>
      </c>
      <c r="F14" s="22">
        <v>2836</v>
      </c>
      <c r="G14" s="22">
        <v>138</v>
      </c>
      <c r="H14" s="33">
        <v>740</v>
      </c>
      <c r="I14" s="22">
        <v>3402</v>
      </c>
      <c r="K14" s="10"/>
      <c r="L14" s="10"/>
    </row>
    <row r="15" spans="1:12" ht="15" customHeight="1">
      <c r="A15" s="15">
        <v>827</v>
      </c>
      <c r="B15" s="5" t="s">
        <v>319</v>
      </c>
      <c r="C15" s="22">
        <v>460</v>
      </c>
      <c r="D15" s="22">
        <v>9</v>
      </c>
      <c r="E15" s="22">
        <v>96</v>
      </c>
      <c r="F15" s="22">
        <v>1592</v>
      </c>
      <c r="G15" s="22">
        <v>155</v>
      </c>
      <c r="H15" s="33">
        <v>916</v>
      </c>
      <c r="I15" s="22">
        <v>2386</v>
      </c>
      <c r="K15" s="10"/>
      <c r="L15" s="10"/>
    </row>
    <row r="16" spans="1:12" ht="15" customHeight="1">
      <c r="A16" s="15">
        <v>828</v>
      </c>
      <c r="B16" s="5" t="s">
        <v>320</v>
      </c>
      <c r="C16" s="22">
        <v>187</v>
      </c>
      <c r="D16" s="22">
        <v>38</v>
      </c>
      <c r="E16" s="22">
        <v>35</v>
      </c>
      <c r="F16" s="22">
        <v>1471</v>
      </c>
      <c r="G16" s="22">
        <v>70</v>
      </c>
      <c r="H16" s="33">
        <v>620</v>
      </c>
      <c r="I16" s="22">
        <v>1959</v>
      </c>
      <c r="K16" s="10"/>
      <c r="L16" s="10"/>
    </row>
    <row r="17" spans="1:12" ht="15" customHeight="1">
      <c r="A17" s="15">
        <v>829</v>
      </c>
      <c r="B17" s="5" t="s">
        <v>321</v>
      </c>
      <c r="C17" s="22">
        <v>186</v>
      </c>
      <c r="D17" s="22">
        <v>50</v>
      </c>
      <c r="E17" s="22">
        <v>9</v>
      </c>
      <c r="F17" s="22">
        <v>1010</v>
      </c>
      <c r="G17" s="22">
        <v>85</v>
      </c>
      <c r="H17" s="33">
        <v>357</v>
      </c>
      <c r="I17" s="22">
        <v>1367</v>
      </c>
      <c r="K17" s="10"/>
      <c r="L17" s="10"/>
    </row>
    <row r="18" spans="1:12" ht="15" customHeight="1">
      <c r="A18" s="15">
        <v>830</v>
      </c>
      <c r="B18" s="5" t="s">
        <v>322</v>
      </c>
      <c r="C18" s="22">
        <v>209</v>
      </c>
      <c r="D18" s="22">
        <v>615</v>
      </c>
      <c r="E18" s="22">
        <v>151</v>
      </c>
      <c r="F18" s="22">
        <v>1599</v>
      </c>
      <c r="G18" s="22">
        <v>54</v>
      </c>
      <c r="H18" s="33">
        <v>714</v>
      </c>
      <c r="I18" s="22">
        <v>2368</v>
      </c>
      <c r="K18" s="10"/>
      <c r="L18" s="10"/>
    </row>
    <row r="19" spans="1:12" ht="15" customHeight="1">
      <c r="A19" s="15">
        <v>825</v>
      </c>
      <c r="B19" s="5" t="s">
        <v>323</v>
      </c>
      <c r="C19" s="22">
        <v>221</v>
      </c>
      <c r="D19" s="22">
        <v>106</v>
      </c>
      <c r="E19" s="22">
        <v>0</v>
      </c>
      <c r="F19" s="22">
        <v>602</v>
      </c>
      <c r="G19" s="22">
        <v>134</v>
      </c>
      <c r="H19" s="33">
        <v>199</v>
      </c>
      <c r="I19" s="22">
        <v>861</v>
      </c>
      <c r="K19" s="10"/>
      <c r="L19" s="10"/>
    </row>
    <row r="20" spans="1:12" ht="15" customHeight="1">
      <c r="A20" s="15">
        <v>847</v>
      </c>
      <c r="B20" s="5" t="s">
        <v>324</v>
      </c>
      <c r="C20" s="22">
        <v>250</v>
      </c>
      <c r="D20" s="22">
        <v>47</v>
      </c>
      <c r="E20" s="22">
        <v>0</v>
      </c>
      <c r="F20" s="22">
        <v>472</v>
      </c>
      <c r="G20" s="22">
        <v>30</v>
      </c>
      <c r="H20" s="33">
        <v>131</v>
      </c>
      <c r="I20" s="22">
        <v>587</v>
      </c>
      <c r="K20" s="10"/>
      <c r="L20" s="10"/>
    </row>
    <row r="21" spans="1:12" ht="15" customHeight="1">
      <c r="A21" s="15">
        <v>831</v>
      </c>
      <c r="B21" s="5" t="s">
        <v>325</v>
      </c>
      <c r="C21" s="22">
        <v>333</v>
      </c>
      <c r="D21" s="22">
        <v>76</v>
      </c>
      <c r="E21" s="22">
        <v>14</v>
      </c>
      <c r="F21" s="22">
        <v>1305</v>
      </c>
      <c r="G21" s="22">
        <v>75</v>
      </c>
      <c r="H21" s="33">
        <v>746</v>
      </c>
      <c r="I21" s="22">
        <v>1960</v>
      </c>
      <c r="K21" s="10"/>
      <c r="L21" s="10"/>
    </row>
    <row r="22" spans="1:12" ht="15" customHeight="1">
      <c r="A22" s="15">
        <v>832</v>
      </c>
      <c r="B22" s="5" t="s">
        <v>326</v>
      </c>
      <c r="C22" s="22">
        <v>169</v>
      </c>
      <c r="D22" s="22">
        <v>124</v>
      </c>
      <c r="E22" s="22">
        <v>283</v>
      </c>
      <c r="F22" s="22">
        <v>1371</v>
      </c>
      <c r="G22" s="22">
        <v>95</v>
      </c>
      <c r="H22" s="33">
        <v>912</v>
      </c>
      <c r="I22" s="22">
        <v>2292</v>
      </c>
      <c r="K22" s="10"/>
      <c r="L22" s="10"/>
    </row>
    <row r="23" spans="1:12" ht="15" customHeight="1">
      <c r="A23" s="15">
        <v>833</v>
      </c>
      <c r="B23" s="5" t="s">
        <v>327</v>
      </c>
      <c r="C23" s="22">
        <v>167</v>
      </c>
      <c r="D23" s="22">
        <v>49</v>
      </c>
      <c r="E23" s="22">
        <v>0</v>
      </c>
      <c r="F23" s="22">
        <v>514</v>
      </c>
      <c r="G23" s="22">
        <v>44</v>
      </c>
      <c r="H23" s="33">
        <v>299</v>
      </c>
      <c r="I23" s="22">
        <v>815</v>
      </c>
      <c r="K23" s="10"/>
      <c r="L23" s="10"/>
    </row>
    <row r="24" spans="1:12" ht="15" customHeight="1">
      <c r="A24" s="15">
        <v>834</v>
      </c>
      <c r="B24" s="5" t="s">
        <v>328</v>
      </c>
      <c r="C24" s="22">
        <v>242</v>
      </c>
      <c r="D24" s="22">
        <v>142</v>
      </c>
      <c r="E24" s="22">
        <v>37</v>
      </c>
      <c r="F24" s="22">
        <v>572</v>
      </c>
      <c r="G24" s="22">
        <v>259</v>
      </c>
      <c r="H24" s="33">
        <v>379</v>
      </c>
      <c r="I24" s="22">
        <v>1201</v>
      </c>
      <c r="K24" s="10"/>
      <c r="L24" s="10"/>
    </row>
    <row r="25" spans="1:12" ht="15" customHeight="1">
      <c r="A25" s="15">
        <v>836</v>
      </c>
      <c r="B25" s="5" t="s">
        <v>329</v>
      </c>
      <c r="C25" s="22">
        <v>135</v>
      </c>
      <c r="D25" s="22">
        <v>109</v>
      </c>
      <c r="E25" s="22">
        <v>16</v>
      </c>
      <c r="F25" s="22">
        <v>656</v>
      </c>
      <c r="G25" s="22">
        <v>111</v>
      </c>
      <c r="H25" s="33">
        <v>619</v>
      </c>
      <c r="I25" s="22">
        <v>1331</v>
      </c>
      <c r="K25" s="10"/>
      <c r="L25" s="10"/>
    </row>
    <row r="26" spans="1:12" ht="15" customHeight="1">
      <c r="A26" s="15">
        <v>837</v>
      </c>
      <c r="B26" s="5" t="s">
        <v>330</v>
      </c>
      <c r="C26" s="22">
        <v>265</v>
      </c>
      <c r="D26" s="22">
        <v>77</v>
      </c>
      <c r="E26" s="22">
        <v>17</v>
      </c>
      <c r="F26" s="22">
        <v>1019</v>
      </c>
      <c r="G26" s="22">
        <v>90</v>
      </c>
      <c r="H26" s="33">
        <v>240</v>
      </c>
      <c r="I26" s="22">
        <v>1210</v>
      </c>
      <c r="K26" s="10"/>
      <c r="L26" s="10"/>
    </row>
    <row r="27" spans="1:12" ht="15" customHeight="1">
      <c r="A27" s="15">
        <v>838</v>
      </c>
      <c r="B27" s="5" t="s">
        <v>331</v>
      </c>
      <c r="C27" s="22">
        <v>239</v>
      </c>
      <c r="D27" s="22">
        <v>74</v>
      </c>
      <c r="E27" s="22">
        <v>7</v>
      </c>
      <c r="F27" s="22">
        <v>855</v>
      </c>
      <c r="G27" s="22">
        <v>36</v>
      </c>
      <c r="H27" s="33">
        <v>310</v>
      </c>
      <c r="I27" s="22">
        <v>1143</v>
      </c>
      <c r="K27" s="10"/>
      <c r="L27" s="10"/>
    </row>
    <row r="28" spans="1:12" ht="15" customHeight="1">
      <c r="A28" s="15">
        <v>839</v>
      </c>
      <c r="B28" s="5" t="s">
        <v>332</v>
      </c>
      <c r="C28" s="22">
        <v>43</v>
      </c>
      <c r="D28" s="22">
        <v>12</v>
      </c>
      <c r="E28" s="22">
        <v>2</v>
      </c>
      <c r="F28" s="22">
        <v>705</v>
      </c>
      <c r="G28" s="22">
        <v>93</v>
      </c>
      <c r="H28" s="33">
        <v>274</v>
      </c>
      <c r="I28" s="22">
        <v>986</v>
      </c>
      <c r="K28" s="10"/>
      <c r="L28" s="10"/>
    </row>
    <row r="29" spans="1:12" ht="15" customHeight="1">
      <c r="A29" s="15">
        <v>849</v>
      </c>
      <c r="B29" s="5" t="s">
        <v>333</v>
      </c>
      <c r="C29" s="22">
        <v>340</v>
      </c>
      <c r="D29" s="22">
        <v>84</v>
      </c>
      <c r="E29" s="22">
        <v>0</v>
      </c>
      <c r="F29" s="22">
        <v>1035</v>
      </c>
      <c r="G29" s="22">
        <v>79</v>
      </c>
      <c r="H29" s="33">
        <v>219</v>
      </c>
      <c r="I29" s="22">
        <v>1264</v>
      </c>
      <c r="K29" s="10"/>
      <c r="L29" s="10"/>
    </row>
    <row r="30" spans="1:12" ht="15" customHeight="1">
      <c r="A30" s="15">
        <v>844</v>
      </c>
      <c r="B30" s="5" t="s">
        <v>334</v>
      </c>
      <c r="C30" s="22">
        <v>137</v>
      </c>
      <c r="D30" s="22">
        <v>72</v>
      </c>
      <c r="E30" s="22">
        <v>0</v>
      </c>
      <c r="F30" s="22">
        <v>806</v>
      </c>
      <c r="G30" s="22">
        <v>52</v>
      </c>
      <c r="H30" s="33">
        <v>235</v>
      </c>
      <c r="I30" s="22">
        <v>996</v>
      </c>
      <c r="K30" s="10"/>
      <c r="L30" s="10"/>
    </row>
    <row r="31" spans="1:12" ht="15" customHeight="1">
      <c r="A31" s="15">
        <v>818</v>
      </c>
      <c r="B31" s="5" t="s">
        <v>335</v>
      </c>
      <c r="C31" s="22">
        <v>154</v>
      </c>
      <c r="D31" s="22">
        <v>25</v>
      </c>
      <c r="E31" s="22">
        <v>1</v>
      </c>
      <c r="F31" s="22">
        <v>706</v>
      </c>
      <c r="G31" s="22">
        <v>67</v>
      </c>
      <c r="H31" s="33">
        <v>140</v>
      </c>
      <c r="I31" s="22">
        <v>834</v>
      </c>
      <c r="K31" s="10"/>
      <c r="L31" s="10"/>
    </row>
    <row r="32" spans="1:12" ht="15" customHeight="1">
      <c r="A32" s="15">
        <v>817</v>
      </c>
      <c r="B32" s="5" t="s">
        <v>336</v>
      </c>
      <c r="C32" s="22">
        <v>107</v>
      </c>
      <c r="D32" s="22">
        <v>52</v>
      </c>
      <c r="E32" s="22">
        <v>5</v>
      </c>
      <c r="F32" s="22">
        <v>301</v>
      </c>
      <c r="G32" s="22">
        <v>35</v>
      </c>
      <c r="H32" s="33">
        <v>75</v>
      </c>
      <c r="I32" s="22">
        <v>415</v>
      </c>
      <c r="K32" s="10"/>
      <c r="L32" s="10"/>
    </row>
    <row r="33" spans="1:12" ht="15" customHeight="1">
      <c r="A33" s="15">
        <v>841</v>
      </c>
      <c r="B33" s="5" t="s">
        <v>337</v>
      </c>
      <c r="C33" s="22">
        <v>222</v>
      </c>
      <c r="D33" s="22">
        <v>21</v>
      </c>
      <c r="E33" s="22">
        <v>132</v>
      </c>
      <c r="F33" s="22">
        <v>1748</v>
      </c>
      <c r="G33" s="22">
        <v>92</v>
      </c>
      <c r="H33" s="33">
        <v>589</v>
      </c>
      <c r="I33" s="22">
        <v>2291</v>
      </c>
      <c r="K33" s="10"/>
      <c r="L33" s="10"/>
    </row>
    <row r="34" spans="1:12" ht="15" customHeight="1">
      <c r="A34" s="15">
        <v>842</v>
      </c>
      <c r="B34" s="5" t="s">
        <v>338</v>
      </c>
      <c r="C34" s="22">
        <v>382</v>
      </c>
      <c r="D34" s="22">
        <v>34</v>
      </c>
      <c r="E34" s="22">
        <v>1</v>
      </c>
      <c r="F34" s="22">
        <v>1045</v>
      </c>
      <c r="G34" s="22">
        <v>177</v>
      </c>
      <c r="H34" s="33">
        <v>399</v>
      </c>
      <c r="I34" s="22">
        <v>1338</v>
      </c>
      <c r="K34" s="10"/>
      <c r="L34" s="10"/>
    </row>
    <row r="35" spans="1:12" ht="15" customHeight="1">
      <c r="A35" s="15">
        <v>843</v>
      </c>
      <c r="B35" s="5" t="s">
        <v>339</v>
      </c>
      <c r="C35" s="22">
        <v>189</v>
      </c>
      <c r="D35" s="22">
        <v>85</v>
      </c>
      <c r="E35" s="22">
        <v>24</v>
      </c>
      <c r="F35" s="22">
        <v>565</v>
      </c>
      <c r="G35" s="22">
        <v>42</v>
      </c>
      <c r="H35" s="33">
        <v>107</v>
      </c>
      <c r="I35" s="22">
        <v>656</v>
      </c>
      <c r="K35" s="10"/>
      <c r="L35" s="10"/>
    </row>
    <row r="36" spans="1:12" ht="15" customHeight="1">
      <c r="A36" s="15">
        <v>846</v>
      </c>
      <c r="B36" s="5" t="s">
        <v>340</v>
      </c>
      <c r="C36" s="22">
        <v>251</v>
      </c>
      <c r="D36" s="22">
        <v>61</v>
      </c>
      <c r="E36" s="22">
        <v>17</v>
      </c>
      <c r="F36" s="22">
        <v>626</v>
      </c>
      <c r="G36" s="22">
        <v>31</v>
      </c>
      <c r="H36" s="33">
        <v>246</v>
      </c>
      <c r="I36" s="22">
        <v>847</v>
      </c>
      <c r="K36" s="10"/>
      <c r="L36" s="10"/>
    </row>
    <row r="37" spans="1:12" ht="15" customHeight="1">
      <c r="A37" s="15">
        <v>845</v>
      </c>
      <c r="B37" s="5" t="s">
        <v>341</v>
      </c>
      <c r="C37" s="22">
        <v>123</v>
      </c>
      <c r="D37" s="22">
        <v>19</v>
      </c>
      <c r="E37" s="22">
        <v>0</v>
      </c>
      <c r="F37" s="22">
        <v>287</v>
      </c>
      <c r="G37" s="22">
        <v>63</v>
      </c>
      <c r="H37" s="33">
        <v>94</v>
      </c>
      <c r="I37" s="22">
        <v>398</v>
      </c>
      <c r="K37" s="10"/>
      <c r="L37" s="10"/>
    </row>
    <row r="38" spans="1:12" ht="15" customHeight="1">
      <c r="A38" s="15">
        <v>848</v>
      </c>
      <c r="B38" s="5" t="s">
        <v>342</v>
      </c>
      <c r="C38" s="22">
        <v>439</v>
      </c>
      <c r="D38" s="22">
        <v>86</v>
      </c>
      <c r="E38" s="6">
        <v>21</v>
      </c>
      <c r="F38" s="22">
        <v>1026</v>
      </c>
      <c r="G38" s="22">
        <v>29</v>
      </c>
      <c r="H38" s="33">
        <v>318</v>
      </c>
      <c r="I38" s="22">
        <v>1346</v>
      </c>
      <c r="K38" s="10"/>
      <c r="L38" s="10"/>
    </row>
    <row r="39" spans="1:12" ht="15" customHeight="1">
      <c r="A39" s="15">
        <v>826</v>
      </c>
      <c r="B39" s="5" t="s">
        <v>343</v>
      </c>
      <c r="C39" s="22">
        <v>403</v>
      </c>
      <c r="D39" s="22">
        <v>106</v>
      </c>
      <c r="E39" s="22">
        <v>29</v>
      </c>
      <c r="F39" s="22">
        <v>1201</v>
      </c>
      <c r="G39" s="22">
        <v>42</v>
      </c>
      <c r="H39" s="33">
        <v>432</v>
      </c>
      <c r="I39" s="22">
        <v>1700</v>
      </c>
      <c r="K39" s="10"/>
      <c r="L39" s="10"/>
    </row>
    <row r="40" spans="1:12" ht="15" customHeight="1" thickBot="1">
      <c r="A40" s="60">
        <v>819</v>
      </c>
      <c r="B40" s="28" t="s">
        <v>344</v>
      </c>
      <c r="C40" s="29">
        <v>318</v>
      </c>
      <c r="D40" s="29">
        <v>51</v>
      </c>
      <c r="E40" s="29">
        <v>15</v>
      </c>
      <c r="F40" s="29">
        <v>666</v>
      </c>
      <c r="G40" s="29">
        <v>25</v>
      </c>
      <c r="H40" s="36">
        <v>174</v>
      </c>
      <c r="I40" s="29">
        <v>879</v>
      </c>
      <c r="K40" s="10"/>
      <c r="L40" s="10"/>
    </row>
    <row r="41" spans="1:12" ht="15" customHeight="1" thickBot="1">
      <c r="A41" s="308" t="s">
        <v>70</v>
      </c>
      <c r="B41" s="308"/>
      <c r="C41" s="4">
        <f aca="true" t="shared" si="0" ref="C41:I41">SUM(C8:C40)</f>
        <v>8220</v>
      </c>
      <c r="D41" s="4">
        <f t="shared" si="0"/>
        <v>2640</v>
      </c>
      <c r="E41" s="4">
        <f t="shared" si="0"/>
        <v>986</v>
      </c>
      <c r="F41" s="4">
        <f t="shared" si="0"/>
        <v>33984</v>
      </c>
      <c r="G41" s="4">
        <f t="shared" si="0"/>
        <v>2760</v>
      </c>
      <c r="H41" s="4">
        <f t="shared" si="0"/>
        <v>12822</v>
      </c>
      <c r="I41" s="4">
        <f t="shared" si="0"/>
        <v>45963</v>
      </c>
      <c r="K41" s="10"/>
      <c r="L41" s="10"/>
    </row>
    <row r="42" spans="1:12" ht="15" customHeight="1">
      <c r="A42" s="58">
        <v>562</v>
      </c>
      <c r="B42" s="18" t="s">
        <v>345</v>
      </c>
      <c r="C42" s="25">
        <v>509</v>
      </c>
      <c r="D42" s="25">
        <v>130</v>
      </c>
      <c r="E42" s="25">
        <v>22</v>
      </c>
      <c r="F42" s="25">
        <v>1476</v>
      </c>
      <c r="G42" s="25">
        <v>4</v>
      </c>
      <c r="H42" s="34">
        <v>256</v>
      </c>
      <c r="I42" s="25">
        <v>1615</v>
      </c>
      <c r="K42" s="10"/>
      <c r="L42" s="10"/>
    </row>
    <row r="43" spans="1:12" ht="15" customHeight="1">
      <c r="A43" s="15">
        <v>528</v>
      </c>
      <c r="B43" s="5" t="s">
        <v>346</v>
      </c>
      <c r="C43" s="22">
        <v>61</v>
      </c>
      <c r="D43" s="22">
        <v>27</v>
      </c>
      <c r="E43" s="22">
        <v>39</v>
      </c>
      <c r="F43" s="22">
        <v>142</v>
      </c>
      <c r="G43" s="22">
        <v>3</v>
      </c>
      <c r="H43" s="33">
        <v>73</v>
      </c>
      <c r="I43" s="22">
        <v>247</v>
      </c>
      <c r="K43" s="10"/>
      <c r="L43" s="10"/>
    </row>
    <row r="44" spans="1:12" ht="15" customHeight="1">
      <c r="A44" s="15">
        <v>563</v>
      </c>
      <c r="B44" s="5" t="s">
        <v>347</v>
      </c>
      <c r="C44" s="22">
        <v>63</v>
      </c>
      <c r="D44" s="22">
        <v>14</v>
      </c>
      <c r="E44" s="22">
        <v>16</v>
      </c>
      <c r="F44" s="22">
        <v>274</v>
      </c>
      <c r="G44" s="22">
        <v>23</v>
      </c>
      <c r="H44" s="33">
        <v>133</v>
      </c>
      <c r="I44" s="22">
        <v>390</v>
      </c>
      <c r="K44" s="10"/>
      <c r="L44" s="10"/>
    </row>
    <row r="45" spans="1:12" ht="15" customHeight="1" thickBot="1">
      <c r="A45" s="60">
        <v>569</v>
      </c>
      <c r="B45" s="28" t="s">
        <v>348</v>
      </c>
      <c r="C45" s="29">
        <v>105</v>
      </c>
      <c r="D45" s="29">
        <v>139</v>
      </c>
      <c r="E45" s="29">
        <v>32</v>
      </c>
      <c r="F45" s="29">
        <v>491</v>
      </c>
      <c r="G45" s="29">
        <v>10</v>
      </c>
      <c r="H45" s="36">
        <v>236</v>
      </c>
      <c r="I45" s="29">
        <v>755</v>
      </c>
      <c r="K45" s="10"/>
      <c r="L45" s="10"/>
    </row>
    <row r="46" spans="1:12" ht="15" customHeight="1" thickBot="1">
      <c r="A46" s="296" t="s">
        <v>75</v>
      </c>
      <c r="B46" s="308"/>
      <c r="C46" s="4">
        <f aca="true" t="shared" si="1" ref="C46:I46">SUM(C42:C45)</f>
        <v>738</v>
      </c>
      <c r="D46" s="4">
        <f t="shared" si="1"/>
        <v>310</v>
      </c>
      <c r="E46" s="4">
        <f t="shared" si="1"/>
        <v>109</v>
      </c>
      <c r="F46" s="4">
        <f t="shared" si="1"/>
        <v>2383</v>
      </c>
      <c r="G46" s="4">
        <f t="shared" si="1"/>
        <v>40</v>
      </c>
      <c r="H46" s="4">
        <f t="shared" si="1"/>
        <v>698</v>
      </c>
      <c r="I46" s="4">
        <f t="shared" si="1"/>
        <v>3007</v>
      </c>
      <c r="K46" s="10"/>
      <c r="L46" s="10"/>
    </row>
    <row r="47" spans="1:12" ht="15" customHeight="1" thickBot="1">
      <c r="A47" s="289" t="s">
        <v>38</v>
      </c>
      <c r="B47" s="289"/>
      <c r="C47" s="61">
        <f aca="true" t="shared" si="2" ref="C47:I47">C41+C46</f>
        <v>8958</v>
      </c>
      <c r="D47" s="61">
        <f t="shared" si="2"/>
        <v>2950</v>
      </c>
      <c r="E47" s="61">
        <f t="shared" si="2"/>
        <v>1095</v>
      </c>
      <c r="F47" s="61">
        <f t="shared" si="2"/>
        <v>36367</v>
      </c>
      <c r="G47" s="61">
        <f t="shared" si="2"/>
        <v>2800</v>
      </c>
      <c r="H47" s="61">
        <f t="shared" si="2"/>
        <v>13520</v>
      </c>
      <c r="I47" s="61">
        <f t="shared" si="2"/>
        <v>48970</v>
      </c>
      <c r="K47" s="10"/>
      <c r="L47" s="10"/>
    </row>
  </sheetData>
  <mergeCells count="14">
    <mergeCell ref="A2:I2"/>
    <mergeCell ref="A47:B47"/>
    <mergeCell ref="A4:I4"/>
    <mergeCell ref="A6:B7"/>
    <mergeCell ref="A3:I3"/>
    <mergeCell ref="A41:B41"/>
    <mergeCell ref="A46:B46"/>
    <mergeCell ref="C6:C7"/>
    <mergeCell ref="D6:D7"/>
    <mergeCell ref="E6:E7"/>
    <mergeCell ref="F6:F7"/>
    <mergeCell ref="I6:I7"/>
    <mergeCell ref="G6:G7"/>
    <mergeCell ref="H6:H7"/>
  </mergeCells>
  <printOptions horizontalCentered="1"/>
  <pageMargins left="0.5" right="0.5" top="0.5" bottom="0.5" header="0.5" footer="0.25"/>
  <pageSetup fitToHeight="1" fitToWidth="1" horizontalDpi="600" verticalDpi="600" orientation="portrait" r:id="rId1"/>
  <headerFooter alignWithMargins="0">
    <oddFooter>&amp;LPage 6&amp;R&amp;F/&amp;A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J52"/>
  <sheetViews>
    <sheetView workbookViewId="0" topLeftCell="A1">
      <selection activeCell="A1" sqref="A1"/>
    </sheetView>
  </sheetViews>
  <sheetFormatPr defaultColWidth="9.140625" defaultRowHeight="12.75"/>
  <cols>
    <col min="1" max="1" width="5.7109375" style="0" customWidth="1"/>
    <col min="2" max="2" width="16.28125" style="0" customWidth="1"/>
    <col min="3" max="3" width="7.28125" style="0" customWidth="1"/>
    <col min="4" max="4" width="8.28125" style="0" customWidth="1"/>
    <col min="5" max="5" width="8.140625" style="0" customWidth="1"/>
    <col min="6" max="6" width="6.7109375" style="0" customWidth="1"/>
    <col min="7" max="7" width="7.00390625" style="0" customWidth="1"/>
    <col min="8" max="8" width="8.140625" style="0" customWidth="1"/>
    <col min="9" max="9" width="8.421875" style="0" customWidth="1"/>
    <col min="10" max="10" width="7.7109375" style="0" customWidth="1"/>
    <col min="11" max="11" width="7.00390625" style="0" customWidth="1"/>
    <col min="12" max="12" width="6.28125" style="0" customWidth="1"/>
    <col min="13" max="13" width="6.8515625" style="0" customWidth="1"/>
    <col min="14" max="14" width="8.140625" style="0" customWidth="1"/>
    <col min="15" max="15" width="9.28125" style="0" customWidth="1"/>
    <col min="16" max="16" width="7.7109375" style="0" customWidth="1"/>
    <col min="17" max="17" width="6.00390625" style="0" customWidth="1"/>
  </cols>
  <sheetData>
    <row r="1" spans="1:17" ht="12.75" customHeight="1">
      <c r="A1" s="166" t="s">
        <v>289</v>
      </c>
      <c r="B1" s="166"/>
      <c r="C1" s="166"/>
      <c r="D1" s="166"/>
      <c r="E1" s="166"/>
      <c r="F1" s="166"/>
      <c r="G1" s="166"/>
      <c r="H1" s="166"/>
      <c r="I1" s="166"/>
      <c r="J1" s="166"/>
      <c r="K1" s="166"/>
      <c r="L1" s="166"/>
      <c r="M1" s="166"/>
      <c r="N1" s="166"/>
      <c r="O1" s="166"/>
      <c r="P1" s="166"/>
      <c r="Q1" s="166"/>
    </row>
    <row r="2" spans="1:17" ht="12.75" customHeight="1">
      <c r="A2" s="290" t="s">
        <v>204</v>
      </c>
      <c r="B2" s="290"/>
      <c r="C2" s="290"/>
      <c r="D2" s="290"/>
      <c r="E2" s="290"/>
      <c r="F2" s="290"/>
      <c r="G2" s="290"/>
      <c r="H2" s="290"/>
      <c r="I2" s="290"/>
      <c r="J2" s="290"/>
      <c r="K2" s="290"/>
      <c r="L2" s="290"/>
      <c r="M2" s="290"/>
      <c r="N2" s="290"/>
      <c r="O2" s="290"/>
      <c r="P2" s="290"/>
      <c r="Q2" s="290"/>
    </row>
    <row r="3" spans="1:17" ht="15">
      <c r="A3" s="291" t="s">
        <v>175</v>
      </c>
      <c r="B3" s="291"/>
      <c r="C3" s="291"/>
      <c r="D3" s="291"/>
      <c r="E3" s="291"/>
      <c r="F3" s="291"/>
      <c r="G3" s="291"/>
      <c r="H3" s="291"/>
      <c r="I3" s="291"/>
      <c r="J3" s="291"/>
      <c r="K3" s="291"/>
      <c r="L3" s="291"/>
      <c r="M3" s="291"/>
      <c r="N3" s="291"/>
      <c r="O3" s="291"/>
      <c r="P3" s="291"/>
      <c r="Q3" s="291"/>
    </row>
    <row r="4" spans="1:17" ht="15" customHeight="1">
      <c r="A4" s="292" t="s">
        <v>281</v>
      </c>
      <c r="B4" s="292"/>
      <c r="C4" s="292"/>
      <c r="D4" s="292"/>
      <c r="E4" s="292"/>
      <c r="F4" s="292"/>
      <c r="G4" s="292"/>
      <c r="H4" s="292"/>
      <c r="I4" s="292"/>
      <c r="J4" s="292"/>
      <c r="K4" s="292"/>
      <c r="L4" s="292"/>
      <c r="M4" s="292"/>
      <c r="N4" s="292"/>
      <c r="O4" s="292"/>
      <c r="P4" s="292"/>
      <c r="Q4" s="292"/>
    </row>
    <row r="5" spans="1:17" ht="12.75">
      <c r="A5" s="348" t="s">
        <v>127</v>
      </c>
      <c r="B5" s="348"/>
      <c r="C5" s="305" t="s">
        <v>69</v>
      </c>
      <c r="D5" s="305" t="s">
        <v>141</v>
      </c>
      <c r="E5" s="305"/>
      <c r="F5" s="305" t="s">
        <v>129</v>
      </c>
      <c r="G5" s="305"/>
      <c r="H5" s="305" t="s">
        <v>130</v>
      </c>
      <c r="I5" s="305"/>
      <c r="J5" s="305" t="s">
        <v>131</v>
      </c>
      <c r="K5" s="305"/>
      <c r="L5" s="305" t="s">
        <v>132</v>
      </c>
      <c r="M5" s="305"/>
      <c r="N5" s="305" t="s">
        <v>133</v>
      </c>
      <c r="O5" s="305"/>
      <c r="P5" s="305" t="s">
        <v>134</v>
      </c>
      <c r="Q5" s="305"/>
    </row>
    <row r="6" spans="1:17" ht="13.5" thickBot="1">
      <c r="A6" s="349"/>
      <c r="B6" s="349"/>
      <c r="C6" s="347"/>
      <c r="D6" s="73" t="s">
        <v>48</v>
      </c>
      <c r="E6" s="73" t="s">
        <v>46</v>
      </c>
      <c r="F6" s="73" t="s">
        <v>48</v>
      </c>
      <c r="G6" s="73" t="s">
        <v>46</v>
      </c>
      <c r="H6" s="73" t="s">
        <v>48</v>
      </c>
      <c r="I6" s="73" t="s">
        <v>46</v>
      </c>
      <c r="J6" s="73" t="s">
        <v>48</v>
      </c>
      <c r="K6" s="73" t="s">
        <v>46</v>
      </c>
      <c r="L6" s="73" t="s">
        <v>48</v>
      </c>
      <c r="M6" s="73" t="s">
        <v>46</v>
      </c>
      <c r="N6" s="73" t="s">
        <v>48</v>
      </c>
      <c r="O6" s="73" t="s">
        <v>46</v>
      </c>
      <c r="P6" s="73" t="s">
        <v>48</v>
      </c>
      <c r="Q6" s="73" t="s">
        <v>46</v>
      </c>
    </row>
    <row r="7" spans="1:114" ht="14.25" customHeight="1" thickTop="1">
      <c r="A7" s="58">
        <v>820</v>
      </c>
      <c r="B7" s="18" t="s">
        <v>5</v>
      </c>
      <c r="C7" s="25">
        <v>3004</v>
      </c>
      <c r="D7" s="25">
        <v>7</v>
      </c>
      <c r="E7" s="27">
        <v>0.002</v>
      </c>
      <c r="F7" s="25">
        <v>15</v>
      </c>
      <c r="G7" s="27">
        <v>0.005</v>
      </c>
      <c r="H7" s="34">
        <v>2135</v>
      </c>
      <c r="I7" s="27">
        <v>0.711</v>
      </c>
      <c r="J7" s="25">
        <v>15</v>
      </c>
      <c r="K7" s="27">
        <v>0.005</v>
      </c>
      <c r="L7" s="25">
        <v>811</v>
      </c>
      <c r="M7" s="27">
        <v>0.27</v>
      </c>
      <c r="N7" s="25">
        <v>0</v>
      </c>
      <c r="O7" s="27">
        <v>0</v>
      </c>
      <c r="P7" s="25">
        <v>21</v>
      </c>
      <c r="Q7" s="27">
        <v>0.007</v>
      </c>
      <c r="S7" s="155"/>
      <c r="T7" s="155"/>
      <c r="U7" s="16"/>
      <c r="V7" s="193"/>
      <c r="W7" s="16"/>
      <c r="X7" s="16"/>
      <c r="Y7" s="16"/>
      <c r="Z7" s="16"/>
      <c r="AA7" s="16"/>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row>
    <row r="8" spans="1:114" ht="12.75">
      <c r="A8" s="15">
        <v>821</v>
      </c>
      <c r="B8" s="5" t="s">
        <v>6</v>
      </c>
      <c r="C8" s="22">
        <v>874</v>
      </c>
      <c r="D8" s="22">
        <v>8</v>
      </c>
      <c r="E8" s="23">
        <v>0.009</v>
      </c>
      <c r="F8" s="22">
        <v>1</v>
      </c>
      <c r="G8" s="23">
        <v>0.001</v>
      </c>
      <c r="H8" s="33">
        <v>227</v>
      </c>
      <c r="I8" s="23">
        <v>0.26</v>
      </c>
      <c r="J8" s="22">
        <v>20</v>
      </c>
      <c r="K8" s="23">
        <v>0.023</v>
      </c>
      <c r="L8" s="22">
        <v>615</v>
      </c>
      <c r="M8" s="23">
        <v>0.704</v>
      </c>
      <c r="N8" s="22">
        <v>0</v>
      </c>
      <c r="O8" s="23">
        <v>0</v>
      </c>
      <c r="P8" s="22">
        <v>3</v>
      </c>
      <c r="Q8" s="23">
        <v>0.003</v>
      </c>
      <c r="S8" s="155"/>
      <c r="T8" s="155"/>
      <c r="U8" s="16"/>
      <c r="V8" s="193"/>
      <c r="W8" s="16"/>
      <c r="X8" s="16"/>
      <c r="Y8" s="16"/>
      <c r="Z8" s="16"/>
      <c r="AA8" s="16"/>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row>
    <row r="9" spans="1:114" ht="12.75">
      <c r="A9" s="15">
        <v>840</v>
      </c>
      <c r="B9" s="5" t="s">
        <v>7</v>
      </c>
      <c r="C9" s="22">
        <v>1103</v>
      </c>
      <c r="D9" s="22">
        <v>3</v>
      </c>
      <c r="E9" s="23">
        <v>0.003</v>
      </c>
      <c r="F9" s="22">
        <v>6</v>
      </c>
      <c r="G9" s="23">
        <v>0.005</v>
      </c>
      <c r="H9" s="33">
        <v>11</v>
      </c>
      <c r="I9" s="23">
        <v>0.01</v>
      </c>
      <c r="J9" s="22">
        <v>15</v>
      </c>
      <c r="K9" s="23">
        <v>0.014</v>
      </c>
      <c r="L9" s="22">
        <v>1057</v>
      </c>
      <c r="M9" s="23">
        <v>0.958</v>
      </c>
      <c r="N9" s="22">
        <v>0</v>
      </c>
      <c r="O9" s="23">
        <v>0</v>
      </c>
      <c r="P9" s="22">
        <v>11</v>
      </c>
      <c r="Q9" s="23">
        <v>0.01</v>
      </c>
      <c r="S9" s="155"/>
      <c r="T9" s="155"/>
      <c r="U9" s="16"/>
      <c r="V9" s="193"/>
      <c r="W9" s="16"/>
      <c r="X9" s="16"/>
      <c r="Y9" s="16"/>
      <c r="Z9" s="16"/>
      <c r="AA9" s="16"/>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row>
    <row r="10" spans="1:114" ht="12.75">
      <c r="A10" s="15">
        <v>822</v>
      </c>
      <c r="B10" s="5" t="s">
        <v>8</v>
      </c>
      <c r="C10" s="22">
        <v>4137</v>
      </c>
      <c r="D10" s="22">
        <v>5</v>
      </c>
      <c r="E10" s="23">
        <v>0.001</v>
      </c>
      <c r="F10" s="22">
        <v>260</v>
      </c>
      <c r="G10" s="23">
        <v>0.063</v>
      </c>
      <c r="H10" s="33">
        <v>918</v>
      </c>
      <c r="I10" s="23">
        <v>0.222</v>
      </c>
      <c r="J10" s="22">
        <v>94</v>
      </c>
      <c r="K10" s="23">
        <v>0.023</v>
      </c>
      <c r="L10" s="22">
        <v>2748</v>
      </c>
      <c r="M10" s="23">
        <v>0.664</v>
      </c>
      <c r="N10" s="22">
        <v>0</v>
      </c>
      <c r="O10" s="23">
        <v>0</v>
      </c>
      <c r="P10" s="22">
        <v>112</v>
      </c>
      <c r="Q10" s="23">
        <v>0.027</v>
      </c>
      <c r="S10" s="155"/>
      <c r="T10" s="155"/>
      <c r="U10" s="16"/>
      <c r="V10" s="193"/>
      <c r="W10" s="16"/>
      <c r="X10" s="16"/>
      <c r="Y10" s="16"/>
      <c r="Z10" s="16"/>
      <c r="AA10" s="16"/>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row>
    <row r="11" spans="1:114" ht="12.75">
      <c r="A11" s="15">
        <v>823</v>
      </c>
      <c r="B11" s="5" t="s">
        <v>9</v>
      </c>
      <c r="C11" s="22">
        <v>3310</v>
      </c>
      <c r="D11" s="22">
        <v>3</v>
      </c>
      <c r="E11" s="23">
        <v>0.001</v>
      </c>
      <c r="F11" s="22">
        <v>64</v>
      </c>
      <c r="G11" s="23">
        <v>0.019</v>
      </c>
      <c r="H11" s="33">
        <v>2998</v>
      </c>
      <c r="I11" s="23">
        <v>0.906</v>
      </c>
      <c r="J11" s="22">
        <v>42</v>
      </c>
      <c r="K11" s="23">
        <v>0.013</v>
      </c>
      <c r="L11" s="22">
        <v>117</v>
      </c>
      <c r="M11" s="23">
        <v>0.035</v>
      </c>
      <c r="N11" s="22">
        <v>1</v>
      </c>
      <c r="O11" s="23">
        <v>0</v>
      </c>
      <c r="P11" s="22">
        <v>85</v>
      </c>
      <c r="Q11" s="23">
        <v>0.026</v>
      </c>
      <c r="S11" s="155"/>
      <c r="T11" s="155"/>
      <c r="U11" s="16"/>
      <c r="V11" s="193"/>
      <c r="W11" s="16"/>
      <c r="X11" s="16"/>
      <c r="Y11" s="16"/>
      <c r="Z11" s="16"/>
      <c r="AA11" s="16"/>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row>
    <row r="12" spans="1:114" ht="12.75">
      <c r="A12" s="15">
        <v>824</v>
      </c>
      <c r="B12" s="5" t="s">
        <v>10</v>
      </c>
      <c r="C12" s="22">
        <v>4706</v>
      </c>
      <c r="D12" s="22">
        <v>10</v>
      </c>
      <c r="E12" s="23">
        <v>0.002</v>
      </c>
      <c r="F12" s="22">
        <v>77</v>
      </c>
      <c r="G12" s="23">
        <v>0.016</v>
      </c>
      <c r="H12" s="33">
        <v>2505</v>
      </c>
      <c r="I12" s="23">
        <v>0.532</v>
      </c>
      <c r="J12" s="22">
        <v>108</v>
      </c>
      <c r="K12" s="23">
        <v>0.023</v>
      </c>
      <c r="L12" s="22">
        <v>1925</v>
      </c>
      <c r="M12" s="23">
        <v>0.409</v>
      </c>
      <c r="N12" s="22">
        <v>6</v>
      </c>
      <c r="O12" s="23">
        <v>0.001</v>
      </c>
      <c r="P12" s="22">
        <v>75</v>
      </c>
      <c r="Q12" s="23">
        <v>0.016</v>
      </c>
      <c r="S12" s="155"/>
      <c r="T12" s="155"/>
      <c r="U12" s="16"/>
      <c r="V12" s="193"/>
      <c r="W12" s="16"/>
      <c r="X12" s="16"/>
      <c r="Y12" s="16"/>
      <c r="Z12" s="16"/>
      <c r="AA12" s="16"/>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row>
    <row r="13" spans="1:114" ht="12.75">
      <c r="A13" s="15">
        <v>835</v>
      </c>
      <c r="B13" s="5" t="s">
        <v>11</v>
      </c>
      <c r="C13" s="22">
        <v>5590</v>
      </c>
      <c r="D13" s="22">
        <v>20</v>
      </c>
      <c r="E13" s="23">
        <v>0.004</v>
      </c>
      <c r="F13" s="22">
        <v>49</v>
      </c>
      <c r="G13" s="23">
        <v>0.009</v>
      </c>
      <c r="H13" s="33">
        <v>3189</v>
      </c>
      <c r="I13" s="23">
        <v>0.57</v>
      </c>
      <c r="J13" s="22">
        <v>50</v>
      </c>
      <c r="K13" s="23">
        <v>0.009</v>
      </c>
      <c r="L13" s="22">
        <v>2142</v>
      </c>
      <c r="M13" s="23">
        <v>0.383</v>
      </c>
      <c r="N13" s="22">
        <v>1</v>
      </c>
      <c r="O13" s="23">
        <v>0</v>
      </c>
      <c r="P13" s="22">
        <v>139</v>
      </c>
      <c r="Q13" s="23">
        <v>0.025</v>
      </c>
      <c r="S13" s="155"/>
      <c r="T13" s="155"/>
      <c r="U13" s="16"/>
      <c r="V13" s="193"/>
      <c r="W13" s="16"/>
      <c r="X13" s="16"/>
      <c r="Y13" s="16"/>
      <c r="Z13" s="16"/>
      <c r="AA13" s="16"/>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row>
    <row r="14" spans="1:114" ht="12.75">
      <c r="A14" s="15">
        <v>827</v>
      </c>
      <c r="B14" s="5" t="s">
        <v>12</v>
      </c>
      <c r="C14" s="22">
        <v>5617</v>
      </c>
      <c r="D14" s="22">
        <v>20</v>
      </c>
      <c r="E14" s="23">
        <v>0.004</v>
      </c>
      <c r="F14" s="22">
        <v>138</v>
      </c>
      <c r="G14" s="23">
        <v>0.025</v>
      </c>
      <c r="H14" s="33">
        <v>2043</v>
      </c>
      <c r="I14" s="23">
        <v>0.364</v>
      </c>
      <c r="J14" s="22">
        <v>287</v>
      </c>
      <c r="K14" s="23">
        <v>0.051</v>
      </c>
      <c r="L14" s="22">
        <v>2685</v>
      </c>
      <c r="M14" s="23">
        <v>0.478</v>
      </c>
      <c r="N14" s="22">
        <v>135</v>
      </c>
      <c r="O14" s="23">
        <v>0.024</v>
      </c>
      <c r="P14" s="22">
        <v>309</v>
      </c>
      <c r="Q14" s="23">
        <v>0.055</v>
      </c>
      <c r="S14" s="155"/>
      <c r="T14" s="155"/>
      <c r="U14" s="16"/>
      <c r="V14" s="193"/>
      <c r="W14" s="16"/>
      <c r="X14" s="16"/>
      <c r="Y14" s="16"/>
      <c r="Z14" s="16"/>
      <c r="AA14" s="16"/>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row>
    <row r="15" spans="1:114" ht="12.75">
      <c r="A15" s="15">
        <v>828</v>
      </c>
      <c r="B15" s="5" t="s">
        <v>13</v>
      </c>
      <c r="C15" s="22">
        <v>3690</v>
      </c>
      <c r="D15" s="22">
        <v>21</v>
      </c>
      <c r="E15" s="23">
        <v>0.006</v>
      </c>
      <c r="F15" s="22">
        <v>81</v>
      </c>
      <c r="G15" s="23">
        <v>0.022</v>
      </c>
      <c r="H15" s="33">
        <v>1639</v>
      </c>
      <c r="I15" s="23">
        <v>0.444</v>
      </c>
      <c r="J15" s="22">
        <v>125</v>
      </c>
      <c r="K15" s="23">
        <v>0.034</v>
      </c>
      <c r="L15" s="22">
        <v>1678</v>
      </c>
      <c r="M15" s="23">
        <v>0.455</v>
      </c>
      <c r="N15" s="22">
        <v>3</v>
      </c>
      <c r="O15" s="23">
        <v>0.001</v>
      </c>
      <c r="P15" s="22">
        <v>143</v>
      </c>
      <c r="Q15" s="23">
        <v>0.039</v>
      </c>
      <c r="S15" s="155"/>
      <c r="T15" s="155"/>
      <c r="U15" s="16"/>
      <c r="V15" s="193"/>
      <c r="W15" s="16"/>
      <c r="X15" s="16"/>
      <c r="Y15" s="16"/>
      <c r="Z15" s="16"/>
      <c r="AA15" s="16"/>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row>
    <row r="16" spans="1:114" ht="12.75">
      <c r="A16" s="15">
        <v>829</v>
      </c>
      <c r="B16" s="5" t="s">
        <v>14</v>
      </c>
      <c r="C16" s="22">
        <v>2834</v>
      </c>
      <c r="D16" s="22">
        <v>9</v>
      </c>
      <c r="E16" s="23">
        <v>0.003</v>
      </c>
      <c r="F16" s="22">
        <v>15</v>
      </c>
      <c r="G16" s="23">
        <v>0.005</v>
      </c>
      <c r="H16" s="33">
        <v>301</v>
      </c>
      <c r="I16" s="23">
        <v>0.106</v>
      </c>
      <c r="J16" s="22">
        <v>97</v>
      </c>
      <c r="K16" s="23">
        <v>0.034</v>
      </c>
      <c r="L16" s="22">
        <v>2399</v>
      </c>
      <c r="M16" s="23">
        <v>0.847</v>
      </c>
      <c r="N16" s="22">
        <v>0</v>
      </c>
      <c r="O16" s="23">
        <v>0</v>
      </c>
      <c r="P16" s="22">
        <v>13</v>
      </c>
      <c r="Q16" s="23">
        <v>0.005</v>
      </c>
      <c r="S16" s="155"/>
      <c r="T16" s="155"/>
      <c r="U16" s="16"/>
      <c r="V16" s="193"/>
      <c r="W16" s="16"/>
      <c r="X16" s="16"/>
      <c r="Y16" s="16"/>
      <c r="Z16" s="16"/>
      <c r="AA16" s="16"/>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row>
    <row r="17" spans="1:114" ht="12.75">
      <c r="A17" s="15">
        <v>830</v>
      </c>
      <c r="B17" s="5" t="s">
        <v>15</v>
      </c>
      <c r="C17" s="5">
        <v>3996</v>
      </c>
      <c r="D17" s="22">
        <v>10</v>
      </c>
      <c r="E17" s="23">
        <v>0.003</v>
      </c>
      <c r="F17" s="22">
        <v>117</v>
      </c>
      <c r="G17" s="23">
        <v>0.029</v>
      </c>
      <c r="H17" s="33">
        <v>2982</v>
      </c>
      <c r="I17" s="23">
        <v>0.746</v>
      </c>
      <c r="J17" s="22">
        <v>69</v>
      </c>
      <c r="K17" s="23">
        <v>0.017</v>
      </c>
      <c r="L17" s="22">
        <v>698</v>
      </c>
      <c r="M17" s="23">
        <v>0.175</v>
      </c>
      <c r="N17" s="22">
        <v>1</v>
      </c>
      <c r="O17" s="23">
        <v>0</v>
      </c>
      <c r="P17" s="22">
        <v>119</v>
      </c>
      <c r="Q17" s="23">
        <v>0.03</v>
      </c>
      <c r="S17" s="155"/>
      <c r="T17" s="155"/>
      <c r="U17" s="16"/>
      <c r="V17" s="193"/>
      <c r="W17" s="16"/>
      <c r="X17" s="16"/>
      <c r="Y17" s="16"/>
      <c r="Z17" s="16"/>
      <c r="AA17" s="16"/>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row>
    <row r="18" spans="1:114" ht="12.75">
      <c r="A18" s="15">
        <v>825</v>
      </c>
      <c r="B18" s="5" t="s">
        <v>16</v>
      </c>
      <c r="C18" s="22">
        <v>1486</v>
      </c>
      <c r="D18" s="22">
        <v>1</v>
      </c>
      <c r="E18" s="23">
        <v>0.001</v>
      </c>
      <c r="F18" s="22">
        <v>4</v>
      </c>
      <c r="G18" s="23">
        <v>0.003</v>
      </c>
      <c r="H18" s="33">
        <v>562</v>
      </c>
      <c r="I18" s="23">
        <v>0.378</v>
      </c>
      <c r="J18" s="22">
        <v>47</v>
      </c>
      <c r="K18" s="23">
        <v>0.032</v>
      </c>
      <c r="L18" s="22">
        <v>865</v>
      </c>
      <c r="M18" s="23">
        <v>0.582</v>
      </c>
      <c r="N18" s="22">
        <v>0</v>
      </c>
      <c r="O18" s="23">
        <v>0</v>
      </c>
      <c r="P18" s="22">
        <v>7</v>
      </c>
      <c r="Q18" s="23">
        <v>0.005</v>
      </c>
      <c r="S18" s="155"/>
      <c r="T18" s="155"/>
      <c r="U18" s="16"/>
      <c r="V18" s="193"/>
      <c r="W18" s="16"/>
      <c r="X18" s="16"/>
      <c r="Y18" s="16"/>
      <c r="Z18" s="16"/>
      <c r="AA18" s="16"/>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row>
    <row r="19" spans="1:114" ht="12.75">
      <c r="A19" s="15">
        <v>847</v>
      </c>
      <c r="B19" s="5" t="s">
        <v>17</v>
      </c>
      <c r="C19" s="22">
        <v>948</v>
      </c>
      <c r="D19" s="22">
        <v>3</v>
      </c>
      <c r="E19" s="23">
        <v>0.003</v>
      </c>
      <c r="F19" s="22">
        <v>1</v>
      </c>
      <c r="G19" s="23">
        <v>0.001</v>
      </c>
      <c r="H19" s="33">
        <v>468</v>
      </c>
      <c r="I19" s="23">
        <v>0.494</v>
      </c>
      <c r="J19" s="22">
        <v>5</v>
      </c>
      <c r="K19" s="23">
        <v>0.005</v>
      </c>
      <c r="L19" s="22">
        <v>429</v>
      </c>
      <c r="M19" s="23">
        <v>0.453</v>
      </c>
      <c r="N19" s="22">
        <v>0</v>
      </c>
      <c r="O19" s="23">
        <v>0</v>
      </c>
      <c r="P19" s="22">
        <v>42</v>
      </c>
      <c r="Q19" s="23">
        <v>0.044</v>
      </c>
      <c r="S19" s="155"/>
      <c r="T19" s="155"/>
      <c r="U19" s="16"/>
      <c r="V19" s="193"/>
      <c r="W19" s="16"/>
      <c r="X19" s="16"/>
      <c r="Y19" s="16"/>
      <c r="Z19" s="16"/>
      <c r="AA19" s="16"/>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row>
    <row r="20" spans="1:114" ht="12.75">
      <c r="A20" s="15">
        <v>831</v>
      </c>
      <c r="B20" s="5" t="s">
        <v>18</v>
      </c>
      <c r="C20" s="22">
        <v>4175</v>
      </c>
      <c r="D20" s="22">
        <v>7</v>
      </c>
      <c r="E20" s="23">
        <v>0.002</v>
      </c>
      <c r="F20" s="22">
        <v>49</v>
      </c>
      <c r="G20" s="23">
        <v>0.012</v>
      </c>
      <c r="H20" s="33">
        <v>1650</v>
      </c>
      <c r="I20" s="23">
        <v>0.395</v>
      </c>
      <c r="J20" s="22">
        <v>100</v>
      </c>
      <c r="K20" s="23">
        <v>0.024</v>
      </c>
      <c r="L20" s="22">
        <v>2228</v>
      </c>
      <c r="M20" s="23">
        <v>0.534</v>
      </c>
      <c r="N20" s="22">
        <v>0</v>
      </c>
      <c r="O20" s="23">
        <v>0</v>
      </c>
      <c r="P20" s="22">
        <v>141</v>
      </c>
      <c r="Q20" s="23">
        <v>0.034</v>
      </c>
      <c r="S20" s="155"/>
      <c r="T20" s="155"/>
      <c r="U20" s="16"/>
      <c r="V20" s="193"/>
      <c r="W20" s="16"/>
      <c r="X20" s="16"/>
      <c r="Y20" s="16"/>
      <c r="Z20" s="16"/>
      <c r="AA20" s="16"/>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row>
    <row r="21" spans="1:114" ht="12.75">
      <c r="A21" s="15">
        <v>832</v>
      </c>
      <c r="B21" s="5" t="s">
        <v>19</v>
      </c>
      <c r="C21" s="22">
        <v>5385</v>
      </c>
      <c r="D21" s="22">
        <v>18</v>
      </c>
      <c r="E21" s="23">
        <v>0.003</v>
      </c>
      <c r="F21" s="22">
        <v>411</v>
      </c>
      <c r="G21" s="23">
        <v>0.076</v>
      </c>
      <c r="H21" s="33">
        <v>1489</v>
      </c>
      <c r="I21" s="23">
        <v>0.277</v>
      </c>
      <c r="J21" s="22">
        <v>394</v>
      </c>
      <c r="K21" s="23">
        <v>0.073</v>
      </c>
      <c r="L21" s="22">
        <v>2646</v>
      </c>
      <c r="M21" s="23">
        <v>0.491</v>
      </c>
      <c r="N21" s="22">
        <v>0</v>
      </c>
      <c r="O21" s="23">
        <v>0</v>
      </c>
      <c r="P21" s="22">
        <v>427</v>
      </c>
      <c r="Q21" s="23">
        <v>0.079</v>
      </c>
      <c r="S21" s="155"/>
      <c r="T21" s="155"/>
      <c r="U21" s="16"/>
      <c r="V21" s="193"/>
      <c r="W21" s="16"/>
      <c r="X21" s="16"/>
      <c r="Y21" s="16"/>
      <c r="Z21" s="16"/>
      <c r="AA21" s="16"/>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row>
    <row r="22" spans="1:114" ht="12.75">
      <c r="A22" s="15">
        <v>833</v>
      </c>
      <c r="B22" s="5" t="s">
        <v>20</v>
      </c>
      <c r="C22" s="22">
        <v>1633</v>
      </c>
      <c r="D22" s="22">
        <v>8</v>
      </c>
      <c r="E22" s="23">
        <v>0.005</v>
      </c>
      <c r="F22" s="22">
        <v>10</v>
      </c>
      <c r="G22" s="23">
        <v>0.006</v>
      </c>
      <c r="H22" s="33">
        <v>773</v>
      </c>
      <c r="I22" s="23">
        <v>0.473</v>
      </c>
      <c r="J22" s="22">
        <v>25</v>
      </c>
      <c r="K22" s="23">
        <v>0.015</v>
      </c>
      <c r="L22" s="22">
        <v>811</v>
      </c>
      <c r="M22" s="23">
        <v>0.497</v>
      </c>
      <c r="N22" s="22">
        <v>0</v>
      </c>
      <c r="O22" s="23">
        <v>0</v>
      </c>
      <c r="P22" s="22">
        <v>6</v>
      </c>
      <c r="Q22" s="23">
        <v>0.004</v>
      </c>
      <c r="S22" s="155"/>
      <c r="T22" s="155"/>
      <c r="U22" s="16"/>
      <c r="V22" s="193"/>
      <c r="W22" s="16"/>
      <c r="X22" s="16"/>
      <c r="Y22" s="16"/>
      <c r="Z22" s="16"/>
      <c r="AA22" s="16"/>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row>
    <row r="23" spans="1:114" ht="12.75">
      <c r="A23" s="15">
        <v>834</v>
      </c>
      <c r="B23" s="5" t="s">
        <v>21</v>
      </c>
      <c r="C23" s="22">
        <v>3183</v>
      </c>
      <c r="D23" s="22">
        <v>11</v>
      </c>
      <c r="E23" s="23">
        <v>0.003</v>
      </c>
      <c r="F23" s="22">
        <v>67</v>
      </c>
      <c r="G23" s="23">
        <v>0.021</v>
      </c>
      <c r="H23" s="33">
        <v>332</v>
      </c>
      <c r="I23" s="23">
        <v>0.104</v>
      </c>
      <c r="J23" s="22">
        <v>191</v>
      </c>
      <c r="K23" s="23">
        <v>0.06</v>
      </c>
      <c r="L23" s="22">
        <v>2514</v>
      </c>
      <c r="M23" s="23">
        <v>0.79</v>
      </c>
      <c r="N23" s="22">
        <v>0</v>
      </c>
      <c r="O23" s="23">
        <v>0</v>
      </c>
      <c r="P23" s="22">
        <v>68</v>
      </c>
      <c r="Q23" s="23">
        <v>0.021</v>
      </c>
      <c r="S23" s="155"/>
      <c r="T23" s="155"/>
      <c r="U23" s="16"/>
      <c r="V23" s="193"/>
      <c r="W23" s="16"/>
      <c r="X23" s="16"/>
      <c r="Y23" s="16"/>
      <c r="Z23" s="16"/>
      <c r="AA23" s="16"/>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row>
    <row r="24" spans="1:114" ht="12.75">
      <c r="A24" s="15">
        <v>836</v>
      </c>
      <c r="B24" s="5" t="s">
        <v>22</v>
      </c>
      <c r="C24" s="22">
        <v>2856</v>
      </c>
      <c r="D24" s="22">
        <v>5</v>
      </c>
      <c r="E24" s="23">
        <v>0.002</v>
      </c>
      <c r="F24" s="22">
        <v>38</v>
      </c>
      <c r="G24" s="23">
        <v>0.013</v>
      </c>
      <c r="H24" s="33">
        <v>999</v>
      </c>
      <c r="I24" s="23">
        <v>0.35</v>
      </c>
      <c r="J24" s="22">
        <v>71</v>
      </c>
      <c r="K24" s="23">
        <v>0.025</v>
      </c>
      <c r="L24" s="22">
        <v>1517</v>
      </c>
      <c r="M24" s="23">
        <v>0.531</v>
      </c>
      <c r="N24" s="22">
        <v>0</v>
      </c>
      <c r="O24" s="23">
        <v>0</v>
      </c>
      <c r="P24" s="22">
        <v>226</v>
      </c>
      <c r="Q24" s="23">
        <v>0.079</v>
      </c>
      <c r="S24" s="155"/>
      <c r="T24" s="155"/>
      <c r="U24" s="16"/>
      <c r="V24" s="193"/>
      <c r="W24" s="16"/>
      <c r="X24" s="16"/>
      <c r="Y24" s="16"/>
      <c r="Z24" s="16"/>
      <c r="AA24" s="16"/>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row>
    <row r="25" spans="1:114" ht="12.75">
      <c r="A25" s="15">
        <v>837</v>
      </c>
      <c r="B25" s="5" t="s">
        <v>23</v>
      </c>
      <c r="C25" s="22">
        <v>2255</v>
      </c>
      <c r="D25" s="22">
        <v>3</v>
      </c>
      <c r="E25" s="23">
        <v>0.001</v>
      </c>
      <c r="F25" s="22">
        <v>6</v>
      </c>
      <c r="G25" s="23">
        <v>0.003</v>
      </c>
      <c r="H25" s="33">
        <v>790</v>
      </c>
      <c r="I25" s="23">
        <v>0.35</v>
      </c>
      <c r="J25" s="22">
        <v>90</v>
      </c>
      <c r="K25" s="23">
        <v>0.04</v>
      </c>
      <c r="L25" s="22">
        <v>1344</v>
      </c>
      <c r="M25" s="23">
        <v>0.596</v>
      </c>
      <c r="N25" s="22">
        <v>0</v>
      </c>
      <c r="O25" s="23">
        <v>0</v>
      </c>
      <c r="P25" s="22">
        <v>22</v>
      </c>
      <c r="Q25" s="23">
        <v>0.01</v>
      </c>
      <c r="S25" s="155"/>
      <c r="T25" s="155"/>
      <c r="U25" s="16"/>
      <c r="V25" s="193"/>
      <c r="W25" s="16"/>
      <c r="X25" s="16"/>
      <c r="Y25" s="16"/>
      <c r="Z25" s="16"/>
      <c r="AA25" s="16"/>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row>
    <row r="26" spans="1:114" ht="12.75">
      <c r="A26" s="15">
        <v>838</v>
      </c>
      <c r="B26" s="5" t="s">
        <v>24</v>
      </c>
      <c r="C26" s="22">
        <v>2091</v>
      </c>
      <c r="D26" s="22">
        <v>8</v>
      </c>
      <c r="E26" s="23">
        <v>0.004</v>
      </c>
      <c r="F26" s="22">
        <v>20</v>
      </c>
      <c r="G26" s="23">
        <v>0.01</v>
      </c>
      <c r="H26" s="33">
        <v>112</v>
      </c>
      <c r="I26" s="23">
        <v>0.054</v>
      </c>
      <c r="J26" s="22">
        <v>29</v>
      </c>
      <c r="K26" s="23">
        <v>0.014</v>
      </c>
      <c r="L26" s="22">
        <v>1912</v>
      </c>
      <c r="M26" s="23">
        <v>0.914</v>
      </c>
      <c r="N26" s="22">
        <v>0</v>
      </c>
      <c r="O26" s="23">
        <v>0</v>
      </c>
      <c r="P26" s="22">
        <v>10</v>
      </c>
      <c r="Q26" s="23">
        <v>0.005</v>
      </c>
      <c r="S26" s="155"/>
      <c r="T26" s="155"/>
      <c r="U26" s="16"/>
      <c r="V26" s="193"/>
      <c r="W26" s="16"/>
      <c r="X26" s="16"/>
      <c r="Y26" s="16"/>
      <c r="Z26" s="16"/>
      <c r="AA26" s="16"/>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row>
    <row r="27" spans="1:114" ht="12.75">
      <c r="A27" s="15">
        <v>839</v>
      </c>
      <c r="B27" s="5" t="s">
        <v>25</v>
      </c>
      <c r="C27" s="22">
        <v>2512</v>
      </c>
      <c r="D27" s="22">
        <v>6</v>
      </c>
      <c r="E27" s="23">
        <v>0.002</v>
      </c>
      <c r="F27" s="22">
        <v>28</v>
      </c>
      <c r="G27" s="23">
        <v>0.011</v>
      </c>
      <c r="H27" s="33">
        <v>475</v>
      </c>
      <c r="I27" s="23">
        <v>0.189</v>
      </c>
      <c r="J27" s="22">
        <v>103</v>
      </c>
      <c r="K27" s="23">
        <v>0.041</v>
      </c>
      <c r="L27" s="22">
        <v>1802</v>
      </c>
      <c r="M27" s="23">
        <v>0.717</v>
      </c>
      <c r="N27" s="22">
        <v>3</v>
      </c>
      <c r="O27" s="23">
        <v>0.001</v>
      </c>
      <c r="P27" s="22">
        <v>95</v>
      </c>
      <c r="Q27" s="23">
        <v>0.038</v>
      </c>
      <c r="S27" s="155"/>
      <c r="T27" s="155"/>
      <c r="U27" s="16"/>
      <c r="V27" s="193"/>
      <c r="W27" s="16"/>
      <c r="X27" s="16"/>
      <c r="Y27" s="16"/>
      <c r="Z27" s="16"/>
      <c r="AA27" s="16"/>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row>
    <row r="28" spans="1:114" ht="12.75">
      <c r="A28" s="15">
        <v>849</v>
      </c>
      <c r="B28" s="5" t="s">
        <v>26</v>
      </c>
      <c r="C28" s="22">
        <v>2328</v>
      </c>
      <c r="D28" s="22">
        <v>11</v>
      </c>
      <c r="E28" s="23">
        <v>0.005</v>
      </c>
      <c r="F28" s="22">
        <v>12</v>
      </c>
      <c r="G28" s="23">
        <v>0.005</v>
      </c>
      <c r="H28" s="33">
        <v>127</v>
      </c>
      <c r="I28" s="23">
        <v>0.055</v>
      </c>
      <c r="J28" s="22">
        <v>30</v>
      </c>
      <c r="K28" s="23">
        <v>0.013</v>
      </c>
      <c r="L28" s="22">
        <v>2128</v>
      </c>
      <c r="M28" s="23">
        <v>0.914</v>
      </c>
      <c r="N28" s="22">
        <v>1</v>
      </c>
      <c r="O28" s="23">
        <v>0</v>
      </c>
      <c r="P28" s="22">
        <v>19</v>
      </c>
      <c r="Q28" s="23">
        <v>0.008</v>
      </c>
      <c r="S28" s="155"/>
      <c r="T28" s="155"/>
      <c r="U28" s="16"/>
      <c r="V28" s="193"/>
      <c r="W28" s="16"/>
      <c r="X28" s="16"/>
      <c r="Y28" s="16"/>
      <c r="Z28" s="16"/>
      <c r="AA28" s="16"/>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row>
    <row r="29" spans="1:114" ht="12.75">
      <c r="A29" s="15">
        <v>844</v>
      </c>
      <c r="B29" s="5" t="s">
        <v>27</v>
      </c>
      <c r="C29" s="22">
        <v>1903</v>
      </c>
      <c r="D29" s="22">
        <v>2</v>
      </c>
      <c r="E29" s="23">
        <v>0.001</v>
      </c>
      <c r="F29" s="22">
        <v>13</v>
      </c>
      <c r="G29" s="23">
        <v>0.007</v>
      </c>
      <c r="H29" s="33">
        <v>655</v>
      </c>
      <c r="I29" s="23">
        <v>0.344</v>
      </c>
      <c r="J29" s="22">
        <v>22</v>
      </c>
      <c r="K29" s="23">
        <v>0.012</v>
      </c>
      <c r="L29" s="22">
        <v>1190</v>
      </c>
      <c r="M29" s="23">
        <v>0.625</v>
      </c>
      <c r="N29" s="22">
        <v>1</v>
      </c>
      <c r="O29" s="23">
        <v>0.001</v>
      </c>
      <c r="P29" s="22">
        <v>20</v>
      </c>
      <c r="Q29" s="23">
        <v>0.011</v>
      </c>
      <c r="S29" s="155"/>
      <c r="T29" s="155"/>
      <c r="U29" s="16"/>
      <c r="V29" s="193"/>
      <c r="W29" s="16"/>
      <c r="X29" s="16"/>
      <c r="Y29" s="16"/>
      <c r="Z29" s="16"/>
      <c r="AA29" s="16"/>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row>
    <row r="30" spans="1:114" ht="12.75">
      <c r="A30" s="15">
        <v>818</v>
      </c>
      <c r="B30" s="5" t="s">
        <v>28</v>
      </c>
      <c r="C30" s="22">
        <v>1563</v>
      </c>
      <c r="D30" s="22">
        <v>8</v>
      </c>
      <c r="E30" s="23">
        <v>0.005</v>
      </c>
      <c r="F30" s="22">
        <v>7</v>
      </c>
      <c r="G30" s="23">
        <v>0.004</v>
      </c>
      <c r="H30" s="33">
        <v>357</v>
      </c>
      <c r="I30" s="23">
        <v>0.228</v>
      </c>
      <c r="J30" s="22">
        <v>30</v>
      </c>
      <c r="K30" s="23">
        <v>0.019</v>
      </c>
      <c r="L30" s="22">
        <v>1140</v>
      </c>
      <c r="M30" s="23">
        <v>0.729</v>
      </c>
      <c r="N30" s="22">
        <v>0</v>
      </c>
      <c r="O30" s="23">
        <v>0</v>
      </c>
      <c r="P30" s="22">
        <v>21</v>
      </c>
      <c r="Q30" s="23">
        <v>0.013</v>
      </c>
      <c r="S30" s="155"/>
      <c r="T30" s="155"/>
      <c r="U30" s="16"/>
      <c r="V30" s="193"/>
      <c r="W30" s="16"/>
      <c r="X30" s="16"/>
      <c r="Y30" s="16"/>
      <c r="Z30" s="16"/>
      <c r="AA30" s="16"/>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row>
    <row r="31" spans="1:114" ht="12.75">
      <c r="A31" s="15">
        <v>817</v>
      </c>
      <c r="B31" s="5" t="s">
        <v>29</v>
      </c>
      <c r="C31" s="22">
        <v>851</v>
      </c>
      <c r="D31" s="22">
        <v>3</v>
      </c>
      <c r="E31" s="23">
        <v>0.004</v>
      </c>
      <c r="F31" s="22">
        <v>2</v>
      </c>
      <c r="G31" s="23">
        <v>0.002</v>
      </c>
      <c r="H31" s="33">
        <v>578</v>
      </c>
      <c r="I31" s="23">
        <v>0.679</v>
      </c>
      <c r="J31" s="22">
        <v>2</v>
      </c>
      <c r="K31" s="23">
        <v>0.002</v>
      </c>
      <c r="L31" s="22">
        <v>259</v>
      </c>
      <c r="M31" s="23">
        <v>0.304</v>
      </c>
      <c r="N31" s="22">
        <v>0</v>
      </c>
      <c r="O31" s="23">
        <v>0</v>
      </c>
      <c r="P31" s="22">
        <v>7</v>
      </c>
      <c r="Q31" s="23">
        <v>0.008</v>
      </c>
      <c r="S31" s="155"/>
      <c r="T31" s="155"/>
      <c r="U31" s="16"/>
      <c r="V31" s="193"/>
      <c r="W31" s="16"/>
      <c r="X31" s="16"/>
      <c r="Y31" s="16"/>
      <c r="Z31" s="16"/>
      <c r="AA31" s="16"/>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row>
    <row r="32" spans="1:114" ht="12.75">
      <c r="A32" s="15">
        <v>841</v>
      </c>
      <c r="B32" s="5" t="s">
        <v>30</v>
      </c>
      <c r="C32" s="22">
        <v>4585</v>
      </c>
      <c r="D32" s="22">
        <v>18</v>
      </c>
      <c r="E32" s="23">
        <v>0.004</v>
      </c>
      <c r="F32" s="22">
        <v>160</v>
      </c>
      <c r="G32" s="23">
        <v>0.035</v>
      </c>
      <c r="H32" s="33">
        <v>2307</v>
      </c>
      <c r="I32" s="23">
        <v>0.503</v>
      </c>
      <c r="J32" s="22">
        <v>184</v>
      </c>
      <c r="K32" s="23">
        <v>0.04</v>
      </c>
      <c r="L32" s="22">
        <v>1613</v>
      </c>
      <c r="M32" s="23">
        <v>0.352</v>
      </c>
      <c r="N32" s="22">
        <v>118</v>
      </c>
      <c r="O32" s="23">
        <v>0.026</v>
      </c>
      <c r="P32" s="22">
        <v>185</v>
      </c>
      <c r="Q32" s="23">
        <v>0.04</v>
      </c>
      <c r="S32" s="155"/>
      <c r="T32" s="155"/>
      <c r="U32" s="16"/>
      <c r="V32" s="193"/>
      <c r="W32" s="16"/>
      <c r="X32" s="16"/>
      <c r="Y32" s="16"/>
      <c r="Z32" s="16"/>
      <c r="AA32" s="16"/>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row>
    <row r="33" spans="1:114" ht="12.75">
      <c r="A33" s="15">
        <v>842</v>
      </c>
      <c r="B33" s="5" t="s">
        <v>31</v>
      </c>
      <c r="C33" s="22">
        <v>2036</v>
      </c>
      <c r="D33" s="22">
        <v>1</v>
      </c>
      <c r="E33" s="23">
        <v>0</v>
      </c>
      <c r="F33" s="22">
        <v>4</v>
      </c>
      <c r="G33" s="23">
        <v>0.002</v>
      </c>
      <c r="H33" s="33">
        <v>1165</v>
      </c>
      <c r="I33" s="23">
        <v>0.572</v>
      </c>
      <c r="J33" s="22">
        <v>25</v>
      </c>
      <c r="K33" s="23">
        <v>0.012</v>
      </c>
      <c r="L33" s="22">
        <v>827</v>
      </c>
      <c r="M33" s="23">
        <v>0.406</v>
      </c>
      <c r="N33" s="22">
        <v>0</v>
      </c>
      <c r="O33" s="23">
        <v>0</v>
      </c>
      <c r="P33" s="22">
        <v>14</v>
      </c>
      <c r="Q33" s="23">
        <v>0.007</v>
      </c>
      <c r="S33" s="155"/>
      <c r="T33" s="155"/>
      <c r="U33" s="16"/>
      <c r="V33" s="193"/>
      <c r="W33" s="16"/>
      <c r="X33" s="16"/>
      <c r="Y33" s="16"/>
      <c r="Z33" s="16"/>
      <c r="AA33" s="16"/>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row>
    <row r="34" spans="1:114" ht="12.75">
      <c r="A34" s="15">
        <v>843</v>
      </c>
      <c r="B34" s="5" t="s">
        <v>32</v>
      </c>
      <c r="C34" s="22">
        <v>1010</v>
      </c>
      <c r="D34" s="22">
        <v>1</v>
      </c>
      <c r="E34" s="23">
        <v>0.001</v>
      </c>
      <c r="F34" s="22">
        <v>3</v>
      </c>
      <c r="G34" s="23">
        <v>0.003</v>
      </c>
      <c r="H34" s="33">
        <v>286</v>
      </c>
      <c r="I34" s="23">
        <v>0.283</v>
      </c>
      <c r="J34" s="22">
        <v>37</v>
      </c>
      <c r="K34" s="23">
        <v>0.037</v>
      </c>
      <c r="L34" s="22">
        <v>674</v>
      </c>
      <c r="M34" s="23">
        <v>0.667</v>
      </c>
      <c r="N34" s="22">
        <v>0</v>
      </c>
      <c r="O34" s="23">
        <v>0</v>
      </c>
      <c r="P34" s="22">
        <v>9</v>
      </c>
      <c r="Q34" s="23">
        <v>0.009</v>
      </c>
      <c r="S34" s="155"/>
      <c r="T34" s="155"/>
      <c r="U34" s="16"/>
      <c r="V34" s="193"/>
      <c r="W34" s="16"/>
      <c r="X34" s="16"/>
      <c r="Y34" s="16"/>
      <c r="Z34" s="16"/>
      <c r="AA34" s="16"/>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row>
    <row r="35" spans="1:114" ht="12.75">
      <c r="A35" s="15">
        <v>846</v>
      </c>
      <c r="B35" s="5" t="s">
        <v>33</v>
      </c>
      <c r="C35" s="22">
        <v>1524</v>
      </c>
      <c r="D35" s="22">
        <v>6</v>
      </c>
      <c r="E35" s="23">
        <v>0.004</v>
      </c>
      <c r="F35" s="22">
        <v>9</v>
      </c>
      <c r="G35" s="23">
        <v>0.006</v>
      </c>
      <c r="H35" s="33">
        <v>610</v>
      </c>
      <c r="I35" s="23">
        <v>0.4</v>
      </c>
      <c r="J35" s="22">
        <v>18</v>
      </c>
      <c r="K35" s="23">
        <v>0.012</v>
      </c>
      <c r="L35" s="22">
        <v>863</v>
      </c>
      <c r="M35" s="23">
        <v>0.566</v>
      </c>
      <c r="N35" s="22">
        <v>1</v>
      </c>
      <c r="O35" s="23">
        <v>0.001</v>
      </c>
      <c r="P35" s="22">
        <v>17</v>
      </c>
      <c r="Q35" s="23">
        <v>0.011</v>
      </c>
      <c r="S35" s="155"/>
      <c r="T35" s="155"/>
      <c r="U35" s="16"/>
      <c r="V35" s="193"/>
      <c r="W35" s="16"/>
      <c r="X35" s="16"/>
      <c r="Y35" s="16"/>
      <c r="Z35" s="16"/>
      <c r="AA35" s="16"/>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row>
    <row r="36" spans="1:114" ht="12.75">
      <c r="A36" s="15">
        <v>845</v>
      </c>
      <c r="B36" s="5" t="s">
        <v>34</v>
      </c>
      <c r="C36" s="22">
        <v>699</v>
      </c>
      <c r="D36" s="22">
        <v>0</v>
      </c>
      <c r="E36" s="23">
        <v>0</v>
      </c>
      <c r="F36" s="22">
        <v>1</v>
      </c>
      <c r="G36" s="23">
        <v>0.001</v>
      </c>
      <c r="H36" s="33">
        <v>307</v>
      </c>
      <c r="I36" s="23">
        <v>0.439</v>
      </c>
      <c r="J36" s="22">
        <v>8</v>
      </c>
      <c r="K36" s="23">
        <v>0.011</v>
      </c>
      <c r="L36" s="22">
        <v>381</v>
      </c>
      <c r="M36" s="23">
        <v>0.545</v>
      </c>
      <c r="N36" s="22">
        <v>0</v>
      </c>
      <c r="O36" s="23">
        <v>0</v>
      </c>
      <c r="P36" s="22">
        <v>2</v>
      </c>
      <c r="Q36" s="23">
        <v>0.003</v>
      </c>
      <c r="S36" s="155"/>
      <c r="T36" s="155"/>
      <c r="U36" s="16"/>
      <c r="V36" s="193"/>
      <c r="W36" s="16"/>
      <c r="X36" s="16"/>
      <c r="Y36" s="16"/>
      <c r="Z36" s="16"/>
      <c r="AA36" s="16"/>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row>
    <row r="37" spans="1:114" ht="12.75">
      <c r="A37" s="15">
        <v>848</v>
      </c>
      <c r="B37" s="5" t="s">
        <v>35</v>
      </c>
      <c r="C37" s="22">
        <v>2471</v>
      </c>
      <c r="D37" s="22">
        <v>14</v>
      </c>
      <c r="E37" s="23">
        <v>0.006</v>
      </c>
      <c r="F37" s="22">
        <v>22</v>
      </c>
      <c r="G37" s="23">
        <v>0.009</v>
      </c>
      <c r="H37" s="33">
        <v>972</v>
      </c>
      <c r="I37" s="23">
        <v>0.393</v>
      </c>
      <c r="J37" s="22">
        <v>54</v>
      </c>
      <c r="K37" s="23">
        <v>0.022</v>
      </c>
      <c r="L37" s="22">
        <v>1380</v>
      </c>
      <c r="M37" s="23">
        <v>0.558</v>
      </c>
      <c r="N37" s="22">
        <v>0</v>
      </c>
      <c r="O37" s="23">
        <v>0</v>
      </c>
      <c r="P37" s="22">
        <v>29</v>
      </c>
      <c r="Q37" s="23">
        <v>0.012</v>
      </c>
      <c r="S37" s="155"/>
      <c r="T37" s="155"/>
      <c r="U37" s="16"/>
      <c r="V37" s="193"/>
      <c r="W37" s="16"/>
      <c r="X37" s="16"/>
      <c r="Y37" s="16"/>
      <c r="Z37" s="16"/>
      <c r="AA37" s="16"/>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row>
    <row r="38" spans="1:114" ht="12.75">
      <c r="A38" s="15">
        <v>826</v>
      </c>
      <c r="B38" s="5" t="s">
        <v>36</v>
      </c>
      <c r="C38" s="22">
        <v>4085</v>
      </c>
      <c r="D38" s="22">
        <v>11</v>
      </c>
      <c r="E38" s="23">
        <v>0.003</v>
      </c>
      <c r="F38" s="22">
        <v>41</v>
      </c>
      <c r="G38" s="23">
        <v>0.01</v>
      </c>
      <c r="H38" s="33">
        <v>1041</v>
      </c>
      <c r="I38" s="23">
        <v>0.255</v>
      </c>
      <c r="J38" s="22">
        <v>100</v>
      </c>
      <c r="K38" s="23">
        <v>0.024</v>
      </c>
      <c r="L38" s="22">
        <v>2846</v>
      </c>
      <c r="M38" s="23">
        <v>0.697</v>
      </c>
      <c r="N38" s="22">
        <v>0</v>
      </c>
      <c r="O38" s="23">
        <v>0</v>
      </c>
      <c r="P38" s="22">
        <v>46</v>
      </c>
      <c r="Q38" s="23">
        <v>0.011</v>
      </c>
      <c r="S38" s="155"/>
      <c r="T38" s="155"/>
      <c r="U38" s="16"/>
      <c r="V38" s="193"/>
      <c r="W38" s="16"/>
      <c r="X38" s="16"/>
      <c r="Y38" s="16"/>
      <c r="Z38" s="16"/>
      <c r="AA38" s="16"/>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row>
    <row r="39" spans="1:114" ht="13.5" thickBot="1">
      <c r="A39" s="60">
        <v>819</v>
      </c>
      <c r="B39" s="28" t="s">
        <v>37</v>
      </c>
      <c r="C39" s="29">
        <v>1806</v>
      </c>
      <c r="D39" s="29">
        <v>3</v>
      </c>
      <c r="E39" s="35">
        <v>0.002</v>
      </c>
      <c r="F39" s="29">
        <v>18</v>
      </c>
      <c r="G39" s="35">
        <v>0.01</v>
      </c>
      <c r="H39" s="36">
        <v>657</v>
      </c>
      <c r="I39" s="35">
        <v>0.364</v>
      </c>
      <c r="J39" s="29">
        <v>21</v>
      </c>
      <c r="K39" s="35">
        <v>0.012</v>
      </c>
      <c r="L39" s="29">
        <v>1092</v>
      </c>
      <c r="M39" s="35">
        <v>0.605</v>
      </c>
      <c r="N39" s="29">
        <v>0</v>
      </c>
      <c r="O39" s="35">
        <v>0</v>
      </c>
      <c r="P39" s="29">
        <v>15</v>
      </c>
      <c r="Q39" s="35">
        <v>0.008</v>
      </c>
      <c r="S39" s="155"/>
      <c r="T39" s="155"/>
      <c r="U39" s="16"/>
      <c r="V39" s="193"/>
      <c r="W39" s="16"/>
      <c r="X39" s="16"/>
      <c r="Y39" s="16"/>
      <c r="Z39" s="16"/>
      <c r="AA39" s="16"/>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row>
    <row r="40" spans="1:114" ht="13.5" thickBot="1">
      <c r="A40" s="296" t="s">
        <v>70</v>
      </c>
      <c r="B40" s="308"/>
      <c r="C40" s="4">
        <f>SUM(C7:C39)</f>
        <v>90246</v>
      </c>
      <c r="D40" s="4">
        <f>SUM(D7:D39)</f>
        <v>264</v>
      </c>
      <c r="E40" s="37">
        <f>+D40/$C40</f>
        <v>0.0029253374110763913</v>
      </c>
      <c r="F40" s="4">
        <f>SUM(F7:F39)</f>
        <v>1749</v>
      </c>
      <c r="G40" s="37">
        <f>+F40/$C40</f>
        <v>0.01938036034838109</v>
      </c>
      <c r="H40" s="38">
        <f>SUM(H7:H39)</f>
        <v>35660</v>
      </c>
      <c r="I40" s="37">
        <f>+H40/$C40</f>
        <v>0.3951421669658489</v>
      </c>
      <c r="J40" s="4">
        <f>SUM(J7:J39)</f>
        <v>2508</v>
      </c>
      <c r="K40" s="37">
        <f>+J40/$C40</f>
        <v>0.027790705405225716</v>
      </c>
      <c r="L40" s="4">
        <f>SUM(L7:L39)</f>
        <v>47336</v>
      </c>
      <c r="M40" s="37">
        <f>+L40/$C40</f>
        <v>0.5245218624648184</v>
      </c>
      <c r="N40" s="4">
        <f>SUM(N7:N39)</f>
        <v>271</v>
      </c>
      <c r="O40" s="37">
        <f>+N40/$C40</f>
        <v>0.0030029031757640226</v>
      </c>
      <c r="P40" s="4">
        <f>SUM(P7:P39)</f>
        <v>2458</v>
      </c>
      <c r="Q40" s="37">
        <f>+P40/$C40</f>
        <v>0.02723666422888549</v>
      </c>
      <c r="S40" s="155"/>
      <c r="T40" s="155"/>
      <c r="U40" s="16"/>
      <c r="V40" s="193"/>
      <c r="W40" s="16"/>
      <c r="X40" s="16"/>
      <c r="Y40" s="16"/>
      <c r="Z40" s="16"/>
      <c r="AA40" s="16"/>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row>
    <row r="41" spans="1:114" ht="12.75">
      <c r="A41" s="58">
        <v>562</v>
      </c>
      <c r="B41" s="18" t="s">
        <v>71</v>
      </c>
      <c r="C41" s="25">
        <v>2123</v>
      </c>
      <c r="D41" s="25">
        <v>2</v>
      </c>
      <c r="E41" s="27">
        <v>0.001</v>
      </c>
      <c r="F41" s="25">
        <v>30</v>
      </c>
      <c r="G41" s="27">
        <v>0.014</v>
      </c>
      <c r="H41" s="34">
        <v>1242</v>
      </c>
      <c r="I41" s="27">
        <v>0.585</v>
      </c>
      <c r="J41" s="25">
        <v>22</v>
      </c>
      <c r="K41" s="27">
        <v>0.01</v>
      </c>
      <c r="L41" s="25">
        <v>821</v>
      </c>
      <c r="M41" s="27">
        <v>0.387</v>
      </c>
      <c r="N41" s="25">
        <v>1</v>
      </c>
      <c r="O41" s="27">
        <v>0</v>
      </c>
      <c r="P41" s="25">
        <v>5</v>
      </c>
      <c r="Q41" s="27">
        <v>0.002</v>
      </c>
      <c r="S41" s="155"/>
      <c r="T41" s="155"/>
      <c r="U41" s="16"/>
      <c r="V41" s="193"/>
      <c r="W41" s="16"/>
      <c r="X41" s="16"/>
      <c r="Y41" s="16"/>
      <c r="Z41" s="16"/>
      <c r="AA41" s="16"/>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row>
    <row r="42" spans="1:114" ht="12.75">
      <c r="A42" s="15">
        <v>528</v>
      </c>
      <c r="B42" s="5" t="s">
        <v>72</v>
      </c>
      <c r="C42" s="22">
        <v>599</v>
      </c>
      <c r="D42" s="22">
        <v>0</v>
      </c>
      <c r="E42" s="23">
        <v>0</v>
      </c>
      <c r="F42" s="22">
        <v>29</v>
      </c>
      <c r="G42" s="23">
        <v>0.048</v>
      </c>
      <c r="H42" s="33">
        <v>379</v>
      </c>
      <c r="I42" s="23">
        <v>0.633</v>
      </c>
      <c r="J42" s="22">
        <v>13</v>
      </c>
      <c r="K42" s="23">
        <v>0.022</v>
      </c>
      <c r="L42" s="22">
        <v>154</v>
      </c>
      <c r="M42" s="23">
        <v>0.257</v>
      </c>
      <c r="N42" s="22">
        <v>0</v>
      </c>
      <c r="O42" s="23">
        <v>0</v>
      </c>
      <c r="P42" s="22">
        <v>24</v>
      </c>
      <c r="Q42" s="23">
        <v>0.04</v>
      </c>
      <c r="S42" s="155"/>
      <c r="T42" s="155"/>
      <c r="U42" s="16"/>
      <c r="V42" s="193"/>
      <c r="W42" s="16"/>
      <c r="X42" s="16"/>
      <c r="Y42" s="16"/>
      <c r="Z42" s="16"/>
      <c r="AA42" s="16"/>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row>
    <row r="43" spans="1:114" ht="12.75">
      <c r="A43" s="15">
        <v>563</v>
      </c>
      <c r="B43" s="5" t="s">
        <v>73</v>
      </c>
      <c r="C43" s="22">
        <v>811</v>
      </c>
      <c r="D43" s="22">
        <v>4</v>
      </c>
      <c r="E43" s="23">
        <v>0.005</v>
      </c>
      <c r="F43" s="22">
        <v>12</v>
      </c>
      <c r="G43" s="23">
        <v>0.015</v>
      </c>
      <c r="H43" s="33">
        <v>248</v>
      </c>
      <c r="I43" s="23">
        <v>0.306</v>
      </c>
      <c r="J43" s="22">
        <v>15</v>
      </c>
      <c r="K43" s="23">
        <v>0.018</v>
      </c>
      <c r="L43" s="22">
        <v>520</v>
      </c>
      <c r="M43" s="23">
        <v>0.641</v>
      </c>
      <c r="N43" s="22">
        <v>0</v>
      </c>
      <c r="O43" s="23">
        <v>0</v>
      </c>
      <c r="P43" s="22">
        <v>12</v>
      </c>
      <c r="Q43" s="23">
        <v>0.015</v>
      </c>
      <c r="S43" s="155"/>
      <c r="T43" s="155"/>
      <c r="U43" s="16"/>
      <c r="V43" s="193"/>
      <c r="W43" s="16"/>
      <c r="X43" s="16"/>
      <c r="Y43" s="16"/>
      <c r="Z43" s="16"/>
      <c r="AA43" s="16"/>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row>
    <row r="44" spans="1:114" ht="13.5" thickBot="1">
      <c r="A44" s="60">
        <v>569</v>
      </c>
      <c r="B44" s="28" t="s">
        <v>74</v>
      </c>
      <c r="C44" s="29">
        <v>1437</v>
      </c>
      <c r="D44" s="29">
        <v>4</v>
      </c>
      <c r="E44" s="35">
        <v>0.003</v>
      </c>
      <c r="F44" s="29">
        <v>9</v>
      </c>
      <c r="G44" s="35">
        <v>0.006</v>
      </c>
      <c r="H44" s="36">
        <v>58</v>
      </c>
      <c r="I44" s="35">
        <v>0.04</v>
      </c>
      <c r="J44" s="29">
        <v>160</v>
      </c>
      <c r="K44" s="35">
        <v>0.111</v>
      </c>
      <c r="L44" s="29">
        <v>1182</v>
      </c>
      <c r="M44" s="35">
        <v>0.823</v>
      </c>
      <c r="N44" s="29">
        <v>10</v>
      </c>
      <c r="O44" s="35">
        <v>0.007</v>
      </c>
      <c r="P44" s="29">
        <v>14</v>
      </c>
      <c r="Q44" s="35">
        <v>0.01</v>
      </c>
      <c r="S44" s="155"/>
      <c r="T44" s="155"/>
      <c r="U44" s="16"/>
      <c r="V44" s="193"/>
      <c r="W44" s="16"/>
      <c r="X44" s="16"/>
      <c r="Y44" s="16"/>
      <c r="Z44" s="16"/>
      <c r="AA44" s="16"/>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row>
    <row r="45" spans="1:114" ht="13.5" thickBot="1">
      <c r="A45" s="296" t="s">
        <v>75</v>
      </c>
      <c r="B45" s="308"/>
      <c r="C45" s="4">
        <f>SUM(C41:C44)</f>
        <v>4970</v>
      </c>
      <c r="D45" s="4">
        <f>SUM(D41:D44)</f>
        <v>10</v>
      </c>
      <c r="E45" s="37">
        <f>+D45/$C45</f>
        <v>0.002012072434607646</v>
      </c>
      <c r="F45" s="4">
        <f>SUM(F41:F44)</f>
        <v>80</v>
      </c>
      <c r="G45" s="37">
        <f>+F45/$C45</f>
        <v>0.01609657947686117</v>
      </c>
      <c r="H45" s="38">
        <f>SUM(H41:H44)</f>
        <v>1927</v>
      </c>
      <c r="I45" s="37">
        <f>+H45/$C45</f>
        <v>0.38772635814889334</v>
      </c>
      <c r="J45" s="4">
        <f>SUM(J41:J44)</f>
        <v>210</v>
      </c>
      <c r="K45" s="37">
        <f>+J45/$C45</f>
        <v>0.04225352112676056</v>
      </c>
      <c r="L45" s="4">
        <f>SUM(L41:L44)</f>
        <v>2677</v>
      </c>
      <c r="M45" s="37">
        <f>+L45/$C45</f>
        <v>0.5386317907444668</v>
      </c>
      <c r="N45" s="4">
        <f>SUM(N41:N44)</f>
        <v>11</v>
      </c>
      <c r="O45" s="37">
        <f>+N45/$C45</f>
        <v>0.0022132796780684103</v>
      </c>
      <c r="P45" s="4">
        <f>SUM(P41:P44)</f>
        <v>55</v>
      </c>
      <c r="Q45" s="37">
        <f>+P45/$C45</f>
        <v>0.011066398390342052</v>
      </c>
      <c r="S45" s="155"/>
      <c r="T45" s="155"/>
      <c r="U45" s="16"/>
      <c r="V45" s="193"/>
      <c r="W45" s="16"/>
      <c r="X45" s="16"/>
      <c r="Y45" s="16"/>
      <c r="Z45" s="16"/>
      <c r="AA45" s="16"/>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row>
    <row r="46" spans="1:114" ht="14.25" customHeight="1" thickBot="1">
      <c r="A46" s="289" t="s">
        <v>38</v>
      </c>
      <c r="B46" s="289"/>
      <c r="C46" s="61">
        <f>C40+C45</f>
        <v>95216</v>
      </c>
      <c r="D46" s="61">
        <f>D40+D45</f>
        <v>274</v>
      </c>
      <c r="E46" s="37">
        <f>+D46/$C46</f>
        <v>0.002877667618887582</v>
      </c>
      <c r="F46" s="61">
        <f>F40+F45</f>
        <v>1829</v>
      </c>
      <c r="G46" s="37">
        <f>+F46/$C46</f>
        <v>0.019208956477902873</v>
      </c>
      <c r="H46" s="65">
        <f>H40+H45</f>
        <v>37587</v>
      </c>
      <c r="I46" s="37">
        <f>+H46/$C46</f>
        <v>0.3947550831792976</v>
      </c>
      <c r="J46" s="61">
        <f>J40+J45</f>
        <v>2718</v>
      </c>
      <c r="K46" s="37">
        <f>+J46/$C46</f>
        <v>0.02854562258443959</v>
      </c>
      <c r="L46" s="61">
        <f>L40+L45</f>
        <v>50013</v>
      </c>
      <c r="M46" s="37">
        <f>+L46/$C46</f>
        <v>0.525258359939506</v>
      </c>
      <c r="N46" s="61">
        <f>N40+N45</f>
        <v>282</v>
      </c>
      <c r="O46" s="37">
        <f>+N46/$C46</f>
        <v>0.0029616871114098472</v>
      </c>
      <c r="P46" s="61">
        <f>P40+P45</f>
        <v>2513</v>
      </c>
      <c r="Q46" s="37">
        <f>+P46/$C46</f>
        <v>0.026392623088556545</v>
      </c>
      <c r="S46" s="155"/>
      <c r="T46" s="155"/>
      <c r="U46" s="16"/>
      <c r="V46" s="193"/>
      <c r="W46" s="16"/>
      <c r="X46" s="16"/>
      <c r="Y46" s="16"/>
      <c r="Z46" s="16"/>
      <c r="AA46" s="16"/>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row>
    <row r="47" spans="3:114" ht="12.75">
      <c r="C47" s="10"/>
      <c r="D47" s="10"/>
      <c r="E47" s="10"/>
      <c r="F47" s="10"/>
      <c r="G47" s="10"/>
      <c r="H47" s="10"/>
      <c r="I47" s="10"/>
      <c r="J47" s="10"/>
      <c r="K47" s="10"/>
      <c r="L47" s="10"/>
      <c r="M47" s="10"/>
      <c r="N47" s="10"/>
      <c r="O47" s="10"/>
      <c r="P47" s="10"/>
      <c r="Q47" s="10"/>
      <c r="S47" s="155"/>
      <c r="T47" s="155"/>
      <c r="U47" s="16"/>
      <c r="V47" s="193"/>
      <c r="W47" s="16"/>
      <c r="X47" s="16"/>
      <c r="Y47" s="16"/>
      <c r="Z47" s="16"/>
      <c r="AA47" s="16"/>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row>
    <row r="48" spans="2:114" ht="12.75">
      <c r="B48" s="10"/>
      <c r="C48" s="10"/>
      <c r="D48" s="16"/>
      <c r="E48" s="16"/>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row>
    <row r="49" spans="2:114" ht="12.75">
      <c r="B49" s="10"/>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row>
    <row r="50" spans="21:114" ht="12.75">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row>
    <row r="51" spans="21:114" ht="12.75">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row>
    <row r="52" spans="3:114" ht="12.75">
      <c r="C52" s="11"/>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row>
  </sheetData>
  <mergeCells count="15">
    <mergeCell ref="A46:B46"/>
    <mergeCell ref="C5:C6"/>
    <mergeCell ref="H5:I5"/>
    <mergeCell ref="J5:K5"/>
    <mergeCell ref="A5:B6"/>
    <mergeCell ref="D5:E5"/>
    <mergeCell ref="F5:G5"/>
    <mergeCell ref="A40:B40"/>
    <mergeCell ref="A45:B45"/>
    <mergeCell ref="A2:Q2"/>
    <mergeCell ref="L5:M5"/>
    <mergeCell ref="N5:O5"/>
    <mergeCell ref="A3:Q3"/>
    <mergeCell ref="A4:Q4"/>
    <mergeCell ref="P5:Q5"/>
  </mergeCells>
  <printOptions horizontalCentered="1"/>
  <pageMargins left="0.5" right="0.5" top="0.5" bottom="0.5" header="0.25" footer="0.25"/>
  <pageSetup fitToHeight="1" fitToWidth="1" horizontalDpi="600" verticalDpi="600" orientation="landscape" scale="91" r:id="rId1"/>
  <headerFooter alignWithMargins="0">
    <oddFooter>&amp;LPage 7&amp;R&amp;F/&amp;A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8"/>
  <sheetViews>
    <sheetView workbookViewId="0" topLeftCell="A1">
      <selection activeCell="A1" sqref="A1"/>
    </sheetView>
  </sheetViews>
  <sheetFormatPr defaultColWidth="9.140625" defaultRowHeight="12.75"/>
  <cols>
    <col min="1" max="1" width="4.140625" style="133" customWidth="1"/>
    <col min="2" max="2" width="16.8515625" style="0" bestFit="1" customWidth="1"/>
    <col min="3" max="3" width="7.140625" style="0" customWidth="1"/>
    <col min="4" max="4" width="6.57421875" style="0" customWidth="1"/>
    <col min="5" max="5" width="6.140625" style="0" customWidth="1"/>
    <col min="6" max="6" width="6.57421875" style="0" customWidth="1"/>
    <col min="7" max="7" width="6.28125" style="0" customWidth="1"/>
    <col min="8" max="8" width="6.57421875" style="0" customWidth="1"/>
    <col min="9" max="9" width="6.28125" style="0" customWidth="1"/>
    <col min="10" max="10" width="6.7109375" style="0" customWidth="1"/>
    <col min="11" max="11" width="6.28125" style="0" customWidth="1"/>
    <col min="12" max="12" width="5.57421875" style="0" customWidth="1"/>
    <col min="13" max="13" width="6.28125" style="0" customWidth="1"/>
    <col min="14" max="14" width="6.57421875" style="0" customWidth="1"/>
    <col min="15" max="15" width="6.28125" style="0" customWidth="1"/>
  </cols>
  <sheetData>
    <row r="1" spans="1:15" ht="12.75" customHeight="1">
      <c r="A1" s="166" t="s">
        <v>290</v>
      </c>
      <c r="B1" s="166"/>
      <c r="C1" s="166"/>
      <c r="D1" s="166"/>
      <c r="E1" s="166"/>
      <c r="F1" s="166"/>
      <c r="G1" s="166"/>
      <c r="H1" s="166"/>
      <c r="I1" s="166"/>
      <c r="J1" s="166"/>
      <c r="K1" s="166"/>
      <c r="L1" s="166"/>
      <c r="M1" s="166"/>
      <c r="N1" s="166"/>
      <c r="O1" s="166"/>
    </row>
    <row r="2" spans="1:15" ht="19.5" customHeight="1">
      <c r="A2" s="290" t="s">
        <v>178</v>
      </c>
      <c r="B2" s="290"/>
      <c r="C2" s="290"/>
      <c r="D2" s="290"/>
      <c r="E2" s="290"/>
      <c r="F2" s="290"/>
      <c r="G2" s="290"/>
      <c r="H2" s="290"/>
      <c r="I2" s="290"/>
      <c r="J2" s="290"/>
      <c r="K2" s="290"/>
      <c r="L2" s="290"/>
      <c r="M2" s="290"/>
      <c r="N2" s="290"/>
      <c r="O2" s="290"/>
    </row>
    <row r="3" spans="1:15" ht="15">
      <c r="A3" s="291" t="s">
        <v>49</v>
      </c>
      <c r="B3" s="291"/>
      <c r="C3" s="291"/>
      <c r="D3" s="291"/>
      <c r="E3" s="291"/>
      <c r="F3" s="291"/>
      <c r="G3" s="291"/>
      <c r="H3" s="291"/>
      <c r="I3" s="291"/>
      <c r="J3" s="291"/>
      <c r="K3" s="291"/>
      <c r="L3" s="291"/>
      <c r="M3" s="291"/>
      <c r="N3" s="291"/>
      <c r="O3" s="291"/>
    </row>
    <row r="4" spans="1:15" ht="15">
      <c r="A4" s="292" t="s">
        <v>281</v>
      </c>
      <c r="B4" s="292"/>
      <c r="C4" s="292"/>
      <c r="D4" s="292"/>
      <c r="E4" s="292"/>
      <c r="F4" s="292"/>
      <c r="G4" s="292"/>
      <c r="H4" s="292"/>
      <c r="I4" s="292"/>
      <c r="J4" s="292"/>
      <c r="K4" s="292"/>
      <c r="L4" s="292"/>
      <c r="M4" s="292"/>
      <c r="N4" s="292"/>
      <c r="O4" s="292"/>
    </row>
    <row r="5" spans="1:15" ht="12.75">
      <c r="A5" s="352" t="s">
        <v>127</v>
      </c>
      <c r="B5" s="353"/>
      <c r="C5" s="305" t="s">
        <v>69</v>
      </c>
      <c r="D5" s="357" t="s">
        <v>113</v>
      </c>
      <c r="E5" s="358"/>
      <c r="F5" s="357" t="s">
        <v>50</v>
      </c>
      <c r="G5" s="358"/>
      <c r="H5" s="357" t="s">
        <v>51</v>
      </c>
      <c r="I5" s="358"/>
      <c r="J5" s="357" t="s">
        <v>52</v>
      </c>
      <c r="K5" s="358"/>
      <c r="L5" s="357" t="s">
        <v>53</v>
      </c>
      <c r="M5" s="358"/>
      <c r="N5" s="357" t="s">
        <v>114</v>
      </c>
      <c r="O5" s="358"/>
    </row>
    <row r="6" spans="1:15" ht="13.5" thickBot="1">
      <c r="A6" s="354"/>
      <c r="B6" s="355"/>
      <c r="C6" s="347"/>
      <c r="D6" s="73" t="s">
        <v>48</v>
      </c>
      <c r="E6" s="73" t="s">
        <v>46</v>
      </c>
      <c r="F6" s="73" t="s">
        <v>48</v>
      </c>
      <c r="G6" s="73" t="s">
        <v>46</v>
      </c>
      <c r="H6" s="73" t="s">
        <v>48</v>
      </c>
      <c r="I6" s="73" t="s">
        <v>46</v>
      </c>
      <c r="J6" s="73" t="s">
        <v>48</v>
      </c>
      <c r="K6" s="73" t="s">
        <v>46</v>
      </c>
      <c r="L6" s="73" t="s">
        <v>48</v>
      </c>
      <c r="M6" s="73" t="s">
        <v>46</v>
      </c>
      <c r="N6" s="73" t="s">
        <v>48</v>
      </c>
      <c r="O6" s="73" t="s">
        <v>46</v>
      </c>
    </row>
    <row r="7" spans="1:25" ht="16.5" customHeight="1" thickTop="1">
      <c r="A7" s="58">
        <v>820</v>
      </c>
      <c r="B7" s="18" t="s">
        <v>5</v>
      </c>
      <c r="C7" s="25">
        <v>3004</v>
      </c>
      <c r="D7" s="25">
        <v>654</v>
      </c>
      <c r="E7" s="32">
        <v>0.218</v>
      </c>
      <c r="F7" s="25">
        <v>802</v>
      </c>
      <c r="G7" s="32">
        <v>0.267</v>
      </c>
      <c r="H7" s="25">
        <v>497</v>
      </c>
      <c r="I7" s="32">
        <v>0.165</v>
      </c>
      <c r="J7" s="25">
        <v>368</v>
      </c>
      <c r="K7" s="32">
        <v>0.123</v>
      </c>
      <c r="L7" s="25">
        <v>250</v>
      </c>
      <c r="M7" s="32">
        <v>0.083</v>
      </c>
      <c r="N7" s="25">
        <v>433</v>
      </c>
      <c r="O7" s="32">
        <v>0.144</v>
      </c>
      <c r="Q7" s="155"/>
      <c r="R7" s="155"/>
      <c r="S7" s="16"/>
      <c r="T7" s="193"/>
      <c r="U7" s="16"/>
      <c r="V7" s="16"/>
      <c r="W7" s="16"/>
      <c r="X7" s="16"/>
      <c r="Y7" s="16"/>
    </row>
    <row r="8" spans="1:25" ht="16.5" customHeight="1">
      <c r="A8" s="15">
        <v>821</v>
      </c>
      <c r="B8" s="5" t="s">
        <v>6</v>
      </c>
      <c r="C8" s="22">
        <v>874</v>
      </c>
      <c r="D8" s="22">
        <v>264</v>
      </c>
      <c r="E8" s="24">
        <v>0.302</v>
      </c>
      <c r="F8" s="22">
        <v>187</v>
      </c>
      <c r="G8" s="24">
        <v>0.214</v>
      </c>
      <c r="H8" s="22">
        <v>128</v>
      </c>
      <c r="I8" s="24">
        <v>0.146</v>
      </c>
      <c r="J8" s="22">
        <v>99</v>
      </c>
      <c r="K8" s="24">
        <v>0.113</v>
      </c>
      <c r="L8" s="22">
        <v>69</v>
      </c>
      <c r="M8" s="24">
        <v>0.079</v>
      </c>
      <c r="N8" s="22">
        <v>127</v>
      </c>
      <c r="O8" s="24">
        <v>0.145</v>
      </c>
      <c r="Q8" s="155"/>
      <c r="R8" s="155"/>
      <c r="S8" s="16"/>
      <c r="T8" s="193"/>
      <c r="U8" s="16"/>
      <c r="V8" s="16"/>
      <c r="W8" s="16"/>
      <c r="X8" s="16"/>
      <c r="Y8" s="16"/>
    </row>
    <row r="9" spans="1:25" ht="16.5" customHeight="1">
      <c r="A9" s="15">
        <v>840</v>
      </c>
      <c r="B9" s="5" t="s">
        <v>7</v>
      </c>
      <c r="C9" s="22">
        <v>1103</v>
      </c>
      <c r="D9" s="22">
        <v>326</v>
      </c>
      <c r="E9" s="24">
        <v>0.296</v>
      </c>
      <c r="F9" s="22">
        <v>249</v>
      </c>
      <c r="G9" s="24">
        <v>0.226</v>
      </c>
      <c r="H9" s="22">
        <v>109</v>
      </c>
      <c r="I9" s="24">
        <v>0.099</v>
      </c>
      <c r="J9" s="22">
        <v>131</v>
      </c>
      <c r="K9" s="24">
        <v>0.119</v>
      </c>
      <c r="L9" s="22">
        <v>89</v>
      </c>
      <c r="M9" s="24">
        <v>0.081</v>
      </c>
      <c r="N9" s="22">
        <v>199</v>
      </c>
      <c r="O9" s="24">
        <v>0.18</v>
      </c>
      <c r="Q9" s="155"/>
      <c r="R9" s="155"/>
      <c r="S9" s="16"/>
      <c r="T9" s="193"/>
      <c r="U9" s="16"/>
      <c r="V9" s="16"/>
      <c r="W9" s="16"/>
      <c r="X9" s="16"/>
      <c r="Y9" s="16"/>
    </row>
    <row r="10" spans="1:25" ht="16.5" customHeight="1">
      <c r="A10" s="15">
        <v>822</v>
      </c>
      <c r="B10" s="5" t="s">
        <v>8</v>
      </c>
      <c r="C10" s="22">
        <v>4137</v>
      </c>
      <c r="D10" s="22">
        <v>1383</v>
      </c>
      <c r="E10" s="24">
        <v>0.334</v>
      </c>
      <c r="F10" s="22">
        <v>1195</v>
      </c>
      <c r="G10" s="24">
        <v>0.289</v>
      </c>
      <c r="H10" s="22">
        <v>557</v>
      </c>
      <c r="I10" s="24">
        <v>0.135</v>
      </c>
      <c r="J10" s="22">
        <v>329</v>
      </c>
      <c r="K10" s="24">
        <v>0.08</v>
      </c>
      <c r="L10" s="22">
        <v>267</v>
      </c>
      <c r="M10" s="24">
        <v>0.065</v>
      </c>
      <c r="N10" s="22">
        <v>406</v>
      </c>
      <c r="O10" s="24">
        <v>0.098</v>
      </c>
      <c r="Q10" s="155"/>
      <c r="R10" s="155"/>
      <c r="S10" s="16"/>
      <c r="T10" s="193"/>
      <c r="U10" s="16"/>
      <c r="V10" s="16"/>
      <c r="W10" s="16"/>
      <c r="X10" s="16"/>
      <c r="Y10" s="16"/>
    </row>
    <row r="11" spans="1:25" ht="16.5" customHeight="1">
      <c r="A11" s="15">
        <v>823</v>
      </c>
      <c r="B11" s="5" t="s">
        <v>9</v>
      </c>
      <c r="C11" s="22">
        <v>3310</v>
      </c>
      <c r="D11" s="22">
        <v>734</v>
      </c>
      <c r="E11" s="24">
        <v>0.222</v>
      </c>
      <c r="F11" s="22">
        <v>824</v>
      </c>
      <c r="G11" s="24">
        <v>0.249</v>
      </c>
      <c r="H11" s="22">
        <v>527</v>
      </c>
      <c r="I11" s="24">
        <v>0.159</v>
      </c>
      <c r="J11" s="22">
        <v>342</v>
      </c>
      <c r="K11" s="24">
        <v>0.103</v>
      </c>
      <c r="L11" s="22">
        <v>286</v>
      </c>
      <c r="M11" s="24">
        <v>0.086</v>
      </c>
      <c r="N11" s="22">
        <v>597</v>
      </c>
      <c r="O11" s="24">
        <v>0.18</v>
      </c>
      <c r="Q11" s="155"/>
      <c r="R11" s="155"/>
      <c r="S11" s="16"/>
      <c r="T11" s="193"/>
      <c r="U11" s="16"/>
      <c r="V11" s="16"/>
      <c r="W11" s="16"/>
      <c r="X11" s="16"/>
      <c r="Y11" s="16"/>
    </row>
    <row r="12" spans="1:25" ht="16.5" customHeight="1">
      <c r="A12" s="15">
        <v>824</v>
      </c>
      <c r="B12" s="5" t="s">
        <v>10</v>
      </c>
      <c r="C12" s="22">
        <v>4706</v>
      </c>
      <c r="D12" s="22">
        <v>1204</v>
      </c>
      <c r="E12" s="24">
        <v>0.256</v>
      </c>
      <c r="F12" s="22">
        <v>1213</v>
      </c>
      <c r="G12" s="24">
        <v>0.258</v>
      </c>
      <c r="H12" s="22">
        <v>779</v>
      </c>
      <c r="I12" s="24">
        <v>0.166</v>
      </c>
      <c r="J12" s="22">
        <v>516</v>
      </c>
      <c r="K12" s="24">
        <v>0.11</v>
      </c>
      <c r="L12" s="22">
        <v>322</v>
      </c>
      <c r="M12" s="24">
        <v>0.068</v>
      </c>
      <c r="N12" s="22">
        <v>672</v>
      </c>
      <c r="O12" s="24">
        <v>0.143</v>
      </c>
      <c r="Q12" s="155"/>
      <c r="R12" s="155"/>
      <c r="S12" s="16"/>
      <c r="T12" s="193"/>
      <c r="U12" s="16"/>
      <c r="V12" s="16"/>
      <c r="W12" s="16"/>
      <c r="X12" s="16"/>
      <c r="Y12" s="16"/>
    </row>
    <row r="13" spans="1:25" ht="16.5" customHeight="1">
      <c r="A13" s="15">
        <v>835</v>
      </c>
      <c r="B13" s="5" t="s">
        <v>11</v>
      </c>
      <c r="C13" s="22">
        <v>5590</v>
      </c>
      <c r="D13" s="22">
        <v>1191</v>
      </c>
      <c r="E13" s="24">
        <v>0.213</v>
      </c>
      <c r="F13" s="22">
        <v>1385</v>
      </c>
      <c r="G13" s="24">
        <v>0.248</v>
      </c>
      <c r="H13" s="22">
        <v>900</v>
      </c>
      <c r="I13" s="24">
        <v>0.161</v>
      </c>
      <c r="J13" s="22">
        <v>666</v>
      </c>
      <c r="K13" s="24">
        <v>0.119</v>
      </c>
      <c r="L13" s="22">
        <v>516</v>
      </c>
      <c r="M13" s="24">
        <v>0.092</v>
      </c>
      <c r="N13" s="22">
        <v>932</v>
      </c>
      <c r="O13" s="24">
        <v>0.167</v>
      </c>
      <c r="Q13" s="155"/>
      <c r="R13" s="155"/>
      <c r="S13" s="16"/>
      <c r="T13" s="193"/>
      <c r="U13" s="16"/>
      <c r="V13" s="16"/>
      <c r="W13" s="16"/>
      <c r="X13" s="16"/>
      <c r="Y13" s="16"/>
    </row>
    <row r="14" spans="1:25" ht="16.5" customHeight="1">
      <c r="A14" s="15">
        <v>827</v>
      </c>
      <c r="B14" s="5" t="s">
        <v>12</v>
      </c>
      <c r="C14" s="22">
        <v>5617</v>
      </c>
      <c r="D14" s="22">
        <v>1857</v>
      </c>
      <c r="E14" s="24">
        <v>0.331</v>
      </c>
      <c r="F14" s="22">
        <v>1478</v>
      </c>
      <c r="G14" s="24">
        <v>0.263</v>
      </c>
      <c r="H14" s="22">
        <v>699</v>
      </c>
      <c r="I14" s="24">
        <v>0.124</v>
      </c>
      <c r="J14" s="22">
        <v>518</v>
      </c>
      <c r="K14" s="24">
        <v>0.092</v>
      </c>
      <c r="L14" s="22">
        <v>414</v>
      </c>
      <c r="M14" s="24">
        <v>0.074</v>
      </c>
      <c r="N14" s="22">
        <v>651</v>
      </c>
      <c r="O14" s="24">
        <v>0.116</v>
      </c>
      <c r="Q14" s="155"/>
      <c r="R14" s="155"/>
      <c r="S14" s="16"/>
      <c r="T14" s="193"/>
      <c r="U14" s="16"/>
      <c r="V14" s="16"/>
      <c r="W14" s="16"/>
      <c r="X14" s="16"/>
      <c r="Y14" s="16"/>
    </row>
    <row r="15" spans="1:25" ht="16.5" customHeight="1">
      <c r="A15" s="15">
        <v>828</v>
      </c>
      <c r="B15" s="5" t="s">
        <v>13</v>
      </c>
      <c r="C15" s="22">
        <v>3690</v>
      </c>
      <c r="D15" s="22">
        <v>929</v>
      </c>
      <c r="E15" s="24">
        <v>0.252</v>
      </c>
      <c r="F15" s="22">
        <v>935</v>
      </c>
      <c r="G15" s="24">
        <v>0.253</v>
      </c>
      <c r="H15" s="22">
        <v>567</v>
      </c>
      <c r="I15" s="24">
        <v>0.154</v>
      </c>
      <c r="J15" s="22">
        <v>426</v>
      </c>
      <c r="K15" s="24">
        <v>0.115</v>
      </c>
      <c r="L15" s="22">
        <v>287</v>
      </c>
      <c r="M15" s="24">
        <v>0.078</v>
      </c>
      <c r="N15" s="22">
        <v>546</v>
      </c>
      <c r="O15" s="24">
        <v>0.148</v>
      </c>
      <c r="Q15" s="155"/>
      <c r="R15" s="155"/>
      <c r="S15" s="16"/>
      <c r="T15" s="193"/>
      <c r="U15" s="16"/>
      <c r="V15" s="16"/>
      <c r="W15" s="16"/>
      <c r="X15" s="16"/>
      <c r="Y15" s="16"/>
    </row>
    <row r="16" spans="1:25" ht="16.5" customHeight="1">
      <c r="A16" s="15">
        <v>829</v>
      </c>
      <c r="B16" s="5" t="s">
        <v>14</v>
      </c>
      <c r="C16" s="22">
        <v>2834</v>
      </c>
      <c r="D16" s="22">
        <v>804</v>
      </c>
      <c r="E16" s="24">
        <v>0.284</v>
      </c>
      <c r="F16" s="22">
        <v>672</v>
      </c>
      <c r="G16" s="24">
        <v>0.237</v>
      </c>
      <c r="H16" s="22">
        <v>395</v>
      </c>
      <c r="I16" s="24">
        <v>0.139</v>
      </c>
      <c r="J16" s="22">
        <v>267</v>
      </c>
      <c r="K16" s="24">
        <v>0.094</v>
      </c>
      <c r="L16" s="22">
        <v>249</v>
      </c>
      <c r="M16" s="24">
        <v>0.088</v>
      </c>
      <c r="N16" s="22">
        <v>447</v>
      </c>
      <c r="O16" s="24">
        <v>0.158</v>
      </c>
      <c r="Q16" s="155"/>
      <c r="R16" s="155"/>
      <c r="S16" s="16"/>
      <c r="T16" s="193"/>
      <c r="U16" s="16"/>
      <c r="V16" s="16"/>
      <c r="W16" s="16"/>
      <c r="X16" s="16"/>
      <c r="Y16" s="16"/>
    </row>
    <row r="17" spans="1:25" ht="16.5" customHeight="1">
      <c r="A17" s="15">
        <v>830</v>
      </c>
      <c r="B17" s="5" t="s">
        <v>15</v>
      </c>
      <c r="C17" s="22">
        <v>3996</v>
      </c>
      <c r="D17" s="22">
        <v>819</v>
      </c>
      <c r="E17" s="24">
        <v>0.205</v>
      </c>
      <c r="F17" s="22">
        <v>809</v>
      </c>
      <c r="G17" s="24">
        <v>0.202</v>
      </c>
      <c r="H17" s="22">
        <v>612</v>
      </c>
      <c r="I17" s="24">
        <v>0.153</v>
      </c>
      <c r="J17" s="22">
        <v>521</v>
      </c>
      <c r="K17" s="24">
        <v>0.13</v>
      </c>
      <c r="L17" s="22">
        <v>465</v>
      </c>
      <c r="M17" s="24">
        <v>0.116</v>
      </c>
      <c r="N17" s="22">
        <v>770</v>
      </c>
      <c r="O17" s="24">
        <v>0.193</v>
      </c>
      <c r="Q17" s="155"/>
      <c r="R17" s="155"/>
      <c r="S17" s="16"/>
      <c r="T17" s="193"/>
      <c r="U17" s="16"/>
      <c r="V17" s="16"/>
      <c r="W17" s="16"/>
      <c r="X17" s="16"/>
      <c r="Y17" s="16"/>
    </row>
    <row r="18" spans="1:25" ht="16.5" customHeight="1">
      <c r="A18" s="15">
        <v>825</v>
      </c>
      <c r="B18" s="5" t="s">
        <v>16</v>
      </c>
      <c r="C18" s="22">
        <v>1486</v>
      </c>
      <c r="D18" s="22">
        <v>484</v>
      </c>
      <c r="E18" s="24">
        <v>0.326</v>
      </c>
      <c r="F18" s="22">
        <v>297</v>
      </c>
      <c r="G18" s="24">
        <v>0.2</v>
      </c>
      <c r="H18" s="22">
        <v>214</v>
      </c>
      <c r="I18" s="24">
        <v>0.144</v>
      </c>
      <c r="J18" s="22">
        <v>147</v>
      </c>
      <c r="K18" s="24">
        <v>0.099</v>
      </c>
      <c r="L18" s="22">
        <v>114</v>
      </c>
      <c r="M18" s="24">
        <v>0.077</v>
      </c>
      <c r="N18" s="22">
        <v>230</v>
      </c>
      <c r="O18" s="24">
        <v>0.155</v>
      </c>
      <c r="Q18" s="155"/>
      <c r="R18" s="155"/>
      <c r="S18" s="16"/>
      <c r="T18" s="193"/>
      <c r="U18" s="16"/>
      <c r="V18" s="16"/>
      <c r="W18" s="16"/>
      <c r="X18" s="16"/>
      <c r="Y18" s="16"/>
    </row>
    <row r="19" spans="1:25" ht="16.5" customHeight="1">
      <c r="A19" s="15">
        <v>847</v>
      </c>
      <c r="B19" s="5" t="s">
        <v>17</v>
      </c>
      <c r="C19" s="22">
        <v>948</v>
      </c>
      <c r="D19" s="22">
        <v>220</v>
      </c>
      <c r="E19" s="24">
        <v>0.232</v>
      </c>
      <c r="F19" s="22">
        <v>189</v>
      </c>
      <c r="G19" s="24">
        <v>0.199</v>
      </c>
      <c r="H19" s="22">
        <v>141</v>
      </c>
      <c r="I19" s="24">
        <v>0.149</v>
      </c>
      <c r="J19" s="22">
        <v>136</v>
      </c>
      <c r="K19" s="24">
        <v>0.143</v>
      </c>
      <c r="L19" s="22">
        <v>94</v>
      </c>
      <c r="M19" s="24">
        <v>0.099</v>
      </c>
      <c r="N19" s="22">
        <v>168</v>
      </c>
      <c r="O19" s="24">
        <v>0.177</v>
      </c>
      <c r="Q19" s="155"/>
      <c r="R19" s="155"/>
      <c r="S19" s="16"/>
      <c r="T19" s="193"/>
      <c r="U19" s="16"/>
      <c r="V19" s="16"/>
      <c r="W19" s="16"/>
      <c r="X19" s="16"/>
      <c r="Y19" s="16"/>
    </row>
    <row r="20" spans="1:25" ht="16.5" customHeight="1">
      <c r="A20" s="15">
        <v>831</v>
      </c>
      <c r="B20" s="5" t="s">
        <v>18</v>
      </c>
      <c r="C20" s="22">
        <v>4175</v>
      </c>
      <c r="D20" s="22">
        <v>1280</v>
      </c>
      <c r="E20" s="24">
        <v>0.307</v>
      </c>
      <c r="F20" s="22">
        <v>965</v>
      </c>
      <c r="G20" s="24">
        <v>0.231</v>
      </c>
      <c r="H20" s="22">
        <v>534</v>
      </c>
      <c r="I20" s="24">
        <v>0.128</v>
      </c>
      <c r="J20" s="22">
        <v>443</v>
      </c>
      <c r="K20" s="24">
        <v>0.106</v>
      </c>
      <c r="L20" s="22">
        <v>363</v>
      </c>
      <c r="M20" s="24">
        <v>0.087</v>
      </c>
      <c r="N20" s="22">
        <v>590</v>
      </c>
      <c r="O20" s="24">
        <v>0.141</v>
      </c>
      <c r="Q20" s="155"/>
      <c r="R20" s="155"/>
      <c r="S20" s="16"/>
      <c r="T20" s="193"/>
      <c r="U20" s="16"/>
      <c r="V20" s="16"/>
      <c r="W20" s="16"/>
      <c r="X20" s="16"/>
      <c r="Y20" s="16"/>
    </row>
    <row r="21" spans="1:25" ht="16.5" customHeight="1">
      <c r="A21" s="15">
        <v>832</v>
      </c>
      <c r="B21" s="5" t="s">
        <v>19</v>
      </c>
      <c r="C21" s="22">
        <v>5385</v>
      </c>
      <c r="D21" s="22">
        <v>1487</v>
      </c>
      <c r="E21" s="24">
        <v>0.276</v>
      </c>
      <c r="F21" s="22">
        <v>1472</v>
      </c>
      <c r="G21" s="24">
        <v>0.273</v>
      </c>
      <c r="H21" s="22">
        <v>705</v>
      </c>
      <c r="I21" s="24">
        <v>0.131</v>
      </c>
      <c r="J21" s="22">
        <v>513</v>
      </c>
      <c r="K21" s="24">
        <v>0.095</v>
      </c>
      <c r="L21" s="22">
        <v>438</v>
      </c>
      <c r="M21" s="24">
        <v>0.081</v>
      </c>
      <c r="N21" s="22">
        <v>770</v>
      </c>
      <c r="O21" s="24">
        <v>0.143</v>
      </c>
      <c r="Q21" s="155"/>
      <c r="R21" s="155"/>
      <c r="S21" s="16"/>
      <c r="T21" s="193"/>
      <c r="U21" s="16"/>
      <c r="V21" s="16"/>
      <c r="W21" s="16"/>
      <c r="X21" s="16"/>
      <c r="Y21" s="16"/>
    </row>
    <row r="22" spans="1:25" ht="16.5" customHeight="1">
      <c r="A22" s="15">
        <v>833</v>
      </c>
      <c r="B22" s="5" t="s">
        <v>20</v>
      </c>
      <c r="C22" s="22">
        <v>1633</v>
      </c>
      <c r="D22" s="22">
        <v>675</v>
      </c>
      <c r="E22" s="24">
        <v>0.413</v>
      </c>
      <c r="F22" s="22">
        <v>335</v>
      </c>
      <c r="G22" s="24">
        <v>0.205</v>
      </c>
      <c r="H22" s="22">
        <v>192</v>
      </c>
      <c r="I22" s="24">
        <v>0.118</v>
      </c>
      <c r="J22" s="22">
        <v>128</v>
      </c>
      <c r="K22" s="24">
        <v>0.078</v>
      </c>
      <c r="L22" s="22">
        <v>91</v>
      </c>
      <c r="M22" s="24">
        <v>0.056</v>
      </c>
      <c r="N22" s="22">
        <v>212</v>
      </c>
      <c r="O22" s="24">
        <v>0.13</v>
      </c>
      <c r="Q22" s="155"/>
      <c r="R22" s="155"/>
      <c r="S22" s="16"/>
      <c r="T22" s="193"/>
      <c r="U22" s="16"/>
      <c r="V22" s="16"/>
      <c r="W22" s="16"/>
      <c r="X22" s="16"/>
      <c r="Y22" s="16"/>
    </row>
    <row r="23" spans="1:25" ht="16.5" customHeight="1">
      <c r="A23" s="15">
        <v>834</v>
      </c>
      <c r="B23" s="5" t="s">
        <v>21</v>
      </c>
      <c r="C23" s="22">
        <v>3183</v>
      </c>
      <c r="D23" s="22">
        <v>792</v>
      </c>
      <c r="E23" s="24">
        <v>0.249</v>
      </c>
      <c r="F23" s="22">
        <v>771</v>
      </c>
      <c r="G23" s="24">
        <v>0.242</v>
      </c>
      <c r="H23" s="22">
        <v>432</v>
      </c>
      <c r="I23" s="24">
        <v>0.136</v>
      </c>
      <c r="J23" s="22">
        <v>337</v>
      </c>
      <c r="K23" s="24">
        <v>0.106</v>
      </c>
      <c r="L23" s="22">
        <v>302</v>
      </c>
      <c r="M23" s="24">
        <v>0.095</v>
      </c>
      <c r="N23" s="22">
        <v>549</v>
      </c>
      <c r="O23" s="24">
        <v>0.172</v>
      </c>
      <c r="Q23" s="155"/>
      <c r="R23" s="155"/>
      <c r="S23" s="16"/>
      <c r="T23" s="193"/>
      <c r="U23" s="16"/>
      <c r="V23" s="16"/>
      <c r="W23" s="16"/>
      <c r="X23" s="16"/>
      <c r="Y23" s="16"/>
    </row>
    <row r="24" spans="1:25" ht="16.5" customHeight="1">
      <c r="A24" s="15">
        <v>836</v>
      </c>
      <c r="B24" s="5" t="s">
        <v>22</v>
      </c>
      <c r="C24" s="22">
        <v>2856</v>
      </c>
      <c r="D24" s="22">
        <v>849</v>
      </c>
      <c r="E24" s="24">
        <v>0.297</v>
      </c>
      <c r="F24" s="22">
        <v>664</v>
      </c>
      <c r="G24" s="24">
        <v>0.232</v>
      </c>
      <c r="H24" s="22">
        <v>443</v>
      </c>
      <c r="I24" s="24">
        <v>0.155</v>
      </c>
      <c r="J24" s="22">
        <v>274</v>
      </c>
      <c r="K24" s="24">
        <v>0.096</v>
      </c>
      <c r="L24" s="22">
        <v>224</v>
      </c>
      <c r="M24" s="24">
        <v>0.078</v>
      </c>
      <c r="N24" s="22">
        <v>402</v>
      </c>
      <c r="O24" s="24">
        <v>0.141</v>
      </c>
      <c r="Q24" s="155"/>
      <c r="R24" s="155"/>
      <c r="S24" s="16"/>
      <c r="T24" s="193"/>
      <c r="U24" s="16"/>
      <c r="V24" s="16"/>
      <c r="W24" s="16"/>
      <c r="X24" s="16"/>
      <c r="Y24" s="16"/>
    </row>
    <row r="25" spans="1:25" ht="16.5" customHeight="1">
      <c r="A25" s="15">
        <v>837</v>
      </c>
      <c r="B25" s="5" t="s">
        <v>23</v>
      </c>
      <c r="C25" s="22">
        <v>2255</v>
      </c>
      <c r="D25" s="22">
        <v>929</v>
      </c>
      <c r="E25" s="24">
        <v>0.412</v>
      </c>
      <c r="F25" s="22">
        <v>456</v>
      </c>
      <c r="G25" s="24">
        <v>0.202</v>
      </c>
      <c r="H25" s="22">
        <v>238</v>
      </c>
      <c r="I25" s="24">
        <v>0.106</v>
      </c>
      <c r="J25" s="22">
        <v>167</v>
      </c>
      <c r="K25" s="24">
        <v>0.074</v>
      </c>
      <c r="L25" s="22">
        <v>146</v>
      </c>
      <c r="M25" s="24">
        <v>0.065</v>
      </c>
      <c r="N25" s="22">
        <v>319</v>
      </c>
      <c r="O25" s="24">
        <v>0.141</v>
      </c>
      <c r="Q25" s="155"/>
      <c r="R25" s="155"/>
      <c r="S25" s="16"/>
      <c r="T25" s="193"/>
      <c r="U25" s="16"/>
      <c r="V25" s="16"/>
      <c r="W25" s="16"/>
      <c r="X25" s="16"/>
      <c r="Y25" s="16"/>
    </row>
    <row r="26" spans="1:25" ht="16.5" customHeight="1">
      <c r="A26" s="15">
        <v>838</v>
      </c>
      <c r="B26" s="5" t="s">
        <v>24</v>
      </c>
      <c r="C26" s="22">
        <v>2091</v>
      </c>
      <c r="D26" s="22">
        <v>734</v>
      </c>
      <c r="E26" s="24">
        <v>0.351</v>
      </c>
      <c r="F26" s="22">
        <v>473</v>
      </c>
      <c r="G26" s="24">
        <v>0.226</v>
      </c>
      <c r="H26" s="22">
        <v>232</v>
      </c>
      <c r="I26" s="24">
        <v>0.111</v>
      </c>
      <c r="J26" s="22">
        <v>171</v>
      </c>
      <c r="K26" s="24">
        <v>0.082</v>
      </c>
      <c r="L26" s="22">
        <v>160</v>
      </c>
      <c r="M26" s="24">
        <v>0.077</v>
      </c>
      <c r="N26" s="22">
        <v>321</v>
      </c>
      <c r="O26" s="24">
        <v>0.154</v>
      </c>
      <c r="Q26" s="155"/>
      <c r="R26" s="155"/>
      <c r="S26" s="16"/>
      <c r="T26" s="193"/>
      <c r="U26" s="16"/>
      <c r="V26" s="16"/>
      <c r="W26" s="16"/>
      <c r="X26" s="16"/>
      <c r="Y26" s="16"/>
    </row>
    <row r="27" spans="1:25" ht="16.5" customHeight="1">
      <c r="A27" s="15">
        <v>839</v>
      </c>
      <c r="B27" s="5" t="s">
        <v>25</v>
      </c>
      <c r="C27" s="22">
        <v>2512</v>
      </c>
      <c r="D27" s="22">
        <v>863</v>
      </c>
      <c r="E27" s="24">
        <v>0.344</v>
      </c>
      <c r="F27" s="22">
        <v>592</v>
      </c>
      <c r="G27" s="24">
        <v>0.236</v>
      </c>
      <c r="H27" s="22">
        <v>268</v>
      </c>
      <c r="I27" s="24">
        <v>0.107</v>
      </c>
      <c r="J27" s="22">
        <v>194</v>
      </c>
      <c r="K27" s="24">
        <v>0.077</v>
      </c>
      <c r="L27" s="22">
        <v>204</v>
      </c>
      <c r="M27" s="24">
        <v>0.081</v>
      </c>
      <c r="N27" s="22">
        <v>391</v>
      </c>
      <c r="O27" s="24">
        <v>0.156</v>
      </c>
      <c r="Q27" s="155"/>
      <c r="R27" s="155"/>
      <c r="S27" s="16"/>
      <c r="T27" s="193"/>
      <c r="U27" s="16"/>
      <c r="V27" s="16"/>
      <c r="W27" s="16"/>
      <c r="X27" s="16"/>
      <c r="Y27" s="16"/>
    </row>
    <row r="28" spans="1:25" ht="16.5" customHeight="1">
      <c r="A28" s="15">
        <v>849</v>
      </c>
      <c r="B28" s="5" t="s">
        <v>26</v>
      </c>
      <c r="C28" s="22">
        <v>2328</v>
      </c>
      <c r="D28" s="22">
        <v>629</v>
      </c>
      <c r="E28" s="24">
        <v>0.27</v>
      </c>
      <c r="F28" s="22">
        <v>491</v>
      </c>
      <c r="G28" s="24">
        <v>0.211</v>
      </c>
      <c r="H28" s="22">
        <v>339</v>
      </c>
      <c r="I28" s="24">
        <v>0.146</v>
      </c>
      <c r="J28" s="22">
        <v>288</v>
      </c>
      <c r="K28" s="24">
        <v>0.124</v>
      </c>
      <c r="L28" s="22">
        <v>223</v>
      </c>
      <c r="M28" s="24">
        <v>0.096</v>
      </c>
      <c r="N28" s="22">
        <v>358</v>
      </c>
      <c r="O28" s="24">
        <v>0.154</v>
      </c>
      <c r="Q28" s="155"/>
      <c r="R28" s="155"/>
      <c r="S28" s="16"/>
      <c r="T28" s="193"/>
      <c r="U28" s="16"/>
      <c r="V28" s="16"/>
      <c r="W28" s="16"/>
      <c r="X28" s="16"/>
      <c r="Y28" s="16"/>
    </row>
    <row r="29" spans="1:25" ht="16.5" customHeight="1">
      <c r="A29" s="15">
        <v>844</v>
      </c>
      <c r="B29" s="5" t="s">
        <v>27</v>
      </c>
      <c r="C29" s="22">
        <v>1903</v>
      </c>
      <c r="D29" s="22">
        <v>636</v>
      </c>
      <c r="E29" s="24">
        <v>0.334</v>
      </c>
      <c r="F29" s="22">
        <v>533</v>
      </c>
      <c r="G29" s="24">
        <v>0.28</v>
      </c>
      <c r="H29" s="22">
        <v>245</v>
      </c>
      <c r="I29" s="24">
        <v>0.129</v>
      </c>
      <c r="J29" s="22">
        <v>161</v>
      </c>
      <c r="K29" s="24">
        <v>0.085</v>
      </c>
      <c r="L29" s="22">
        <v>105</v>
      </c>
      <c r="M29" s="24">
        <v>0.055</v>
      </c>
      <c r="N29" s="22">
        <v>223</v>
      </c>
      <c r="O29" s="24">
        <v>0.117</v>
      </c>
      <c r="Q29" s="155"/>
      <c r="R29" s="155"/>
      <c r="S29" s="16"/>
      <c r="T29" s="193"/>
      <c r="U29" s="16"/>
      <c r="V29" s="16"/>
      <c r="W29" s="16"/>
      <c r="X29" s="16"/>
      <c r="Y29" s="16"/>
    </row>
    <row r="30" spans="1:25" ht="16.5" customHeight="1">
      <c r="A30" s="15">
        <v>818</v>
      </c>
      <c r="B30" s="5" t="s">
        <v>28</v>
      </c>
      <c r="C30" s="22">
        <v>1563</v>
      </c>
      <c r="D30" s="22">
        <v>550</v>
      </c>
      <c r="E30" s="24">
        <v>0.352</v>
      </c>
      <c r="F30" s="22">
        <v>328</v>
      </c>
      <c r="G30" s="24">
        <v>0.21</v>
      </c>
      <c r="H30" s="22">
        <v>203</v>
      </c>
      <c r="I30" s="24">
        <v>0.13</v>
      </c>
      <c r="J30" s="22">
        <v>152</v>
      </c>
      <c r="K30" s="24">
        <v>0.097</v>
      </c>
      <c r="L30" s="22">
        <v>101</v>
      </c>
      <c r="M30" s="24">
        <v>0.065</v>
      </c>
      <c r="N30" s="22">
        <v>229</v>
      </c>
      <c r="O30" s="24">
        <v>0.147</v>
      </c>
      <c r="Q30" s="155"/>
      <c r="R30" s="155"/>
      <c r="S30" s="16"/>
      <c r="T30" s="193"/>
      <c r="U30" s="16"/>
      <c r="V30" s="16"/>
      <c r="W30" s="16"/>
      <c r="X30" s="16"/>
      <c r="Y30" s="16"/>
    </row>
    <row r="31" spans="1:25" ht="16.5" customHeight="1">
      <c r="A31" s="15">
        <v>817</v>
      </c>
      <c r="B31" s="5" t="s">
        <v>29</v>
      </c>
      <c r="C31" s="22">
        <v>851</v>
      </c>
      <c r="D31" s="22">
        <v>361</v>
      </c>
      <c r="E31" s="24">
        <v>0.424</v>
      </c>
      <c r="F31" s="22">
        <v>137</v>
      </c>
      <c r="G31" s="24">
        <v>0.161</v>
      </c>
      <c r="H31" s="22">
        <v>83</v>
      </c>
      <c r="I31" s="24">
        <v>0.098</v>
      </c>
      <c r="J31" s="22">
        <v>75</v>
      </c>
      <c r="K31" s="24">
        <v>0.088</v>
      </c>
      <c r="L31" s="22">
        <v>51</v>
      </c>
      <c r="M31" s="24">
        <v>0.06</v>
      </c>
      <c r="N31" s="22">
        <v>144</v>
      </c>
      <c r="O31" s="24">
        <v>0.169</v>
      </c>
      <c r="Q31" s="155"/>
      <c r="R31" s="155"/>
      <c r="S31" s="16"/>
      <c r="T31" s="193"/>
      <c r="U31" s="16"/>
      <c r="V31" s="16"/>
      <c r="W31" s="16"/>
      <c r="X31" s="16"/>
      <c r="Y31" s="16"/>
    </row>
    <row r="32" spans="1:25" ht="16.5" customHeight="1">
      <c r="A32" s="15">
        <v>841</v>
      </c>
      <c r="B32" s="5" t="s">
        <v>30</v>
      </c>
      <c r="C32" s="22">
        <v>4585</v>
      </c>
      <c r="D32" s="22">
        <v>1379</v>
      </c>
      <c r="E32" s="24">
        <v>0.301</v>
      </c>
      <c r="F32" s="22">
        <v>1207</v>
      </c>
      <c r="G32" s="24">
        <v>0.263</v>
      </c>
      <c r="H32" s="22">
        <v>746</v>
      </c>
      <c r="I32" s="24">
        <v>0.163</v>
      </c>
      <c r="J32" s="22">
        <v>439</v>
      </c>
      <c r="K32" s="24">
        <v>0.096</v>
      </c>
      <c r="L32" s="22">
        <v>314</v>
      </c>
      <c r="M32" s="24">
        <v>0.068</v>
      </c>
      <c r="N32" s="22">
        <v>500</v>
      </c>
      <c r="O32" s="24">
        <v>0.109</v>
      </c>
      <c r="Q32" s="155"/>
      <c r="R32" s="155"/>
      <c r="S32" s="16"/>
      <c r="T32" s="193"/>
      <c r="U32" s="16"/>
      <c r="V32" s="16"/>
      <c r="W32" s="16"/>
      <c r="X32" s="16"/>
      <c r="Y32" s="16"/>
    </row>
    <row r="33" spans="1:25" ht="16.5" customHeight="1">
      <c r="A33" s="15">
        <v>842</v>
      </c>
      <c r="B33" s="5" t="s">
        <v>31</v>
      </c>
      <c r="C33" s="22">
        <v>2036</v>
      </c>
      <c r="D33" s="22">
        <v>866</v>
      </c>
      <c r="E33" s="24">
        <v>0.425</v>
      </c>
      <c r="F33" s="22">
        <v>443</v>
      </c>
      <c r="G33" s="24">
        <v>0.218</v>
      </c>
      <c r="H33" s="22">
        <v>210</v>
      </c>
      <c r="I33" s="24">
        <v>0.103</v>
      </c>
      <c r="J33" s="22">
        <v>161</v>
      </c>
      <c r="K33" s="24">
        <v>0.079</v>
      </c>
      <c r="L33" s="22">
        <v>106</v>
      </c>
      <c r="M33" s="24">
        <v>0.052</v>
      </c>
      <c r="N33" s="22">
        <v>250</v>
      </c>
      <c r="O33" s="24">
        <v>0.123</v>
      </c>
      <c r="Q33" s="155"/>
      <c r="R33" s="155"/>
      <c r="S33" s="16"/>
      <c r="T33" s="193"/>
      <c r="U33" s="16"/>
      <c r="V33" s="16"/>
      <c r="W33" s="16"/>
      <c r="X33" s="16"/>
      <c r="Y33" s="16"/>
    </row>
    <row r="34" spans="1:25" ht="16.5" customHeight="1">
      <c r="A34" s="15">
        <v>843</v>
      </c>
      <c r="B34" s="5" t="s">
        <v>32</v>
      </c>
      <c r="C34" s="22">
        <v>1010</v>
      </c>
      <c r="D34" s="22">
        <v>290</v>
      </c>
      <c r="E34" s="24">
        <v>0.287</v>
      </c>
      <c r="F34" s="22">
        <v>254</v>
      </c>
      <c r="G34" s="24">
        <v>0.251</v>
      </c>
      <c r="H34" s="22">
        <v>165</v>
      </c>
      <c r="I34" s="24">
        <v>0.163</v>
      </c>
      <c r="J34" s="22">
        <v>96</v>
      </c>
      <c r="K34" s="24">
        <v>0.095</v>
      </c>
      <c r="L34" s="22">
        <v>86</v>
      </c>
      <c r="M34" s="24">
        <v>0.085</v>
      </c>
      <c r="N34" s="22">
        <v>119</v>
      </c>
      <c r="O34" s="24">
        <v>0.118</v>
      </c>
      <c r="Q34" s="155"/>
      <c r="R34" s="155"/>
      <c r="S34" s="16"/>
      <c r="T34" s="193"/>
      <c r="U34" s="16"/>
      <c r="V34" s="16"/>
      <c r="W34" s="16"/>
      <c r="X34" s="16"/>
      <c r="Y34" s="16"/>
    </row>
    <row r="35" spans="1:25" ht="16.5" customHeight="1">
      <c r="A35" s="15">
        <v>846</v>
      </c>
      <c r="B35" s="5" t="s">
        <v>33</v>
      </c>
      <c r="C35" s="22">
        <v>1524</v>
      </c>
      <c r="D35" s="22">
        <v>638</v>
      </c>
      <c r="E35" s="24">
        <v>0.419</v>
      </c>
      <c r="F35" s="22">
        <v>318</v>
      </c>
      <c r="G35" s="24">
        <v>0.209</v>
      </c>
      <c r="H35" s="22">
        <v>176</v>
      </c>
      <c r="I35" s="24">
        <v>0.115</v>
      </c>
      <c r="J35" s="22">
        <v>114</v>
      </c>
      <c r="K35" s="24">
        <v>0.075</v>
      </c>
      <c r="L35" s="22">
        <v>104</v>
      </c>
      <c r="M35" s="24">
        <v>0.068</v>
      </c>
      <c r="N35" s="22">
        <v>174</v>
      </c>
      <c r="O35" s="24">
        <v>0.114</v>
      </c>
      <c r="Q35" s="155"/>
      <c r="R35" s="155"/>
      <c r="S35" s="16"/>
      <c r="T35" s="193"/>
      <c r="U35" s="16"/>
      <c r="V35" s="16"/>
      <c r="W35" s="16"/>
      <c r="X35" s="16"/>
      <c r="Y35" s="16"/>
    </row>
    <row r="36" spans="1:25" ht="16.5" customHeight="1">
      <c r="A36" s="15">
        <v>845</v>
      </c>
      <c r="B36" s="5" t="s">
        <v>34</v>
      </c>
      <c r="C36" s="22">
        <v>699</v>
      </c>
      <c r="D36" s="22">
        <v>308</v>
      </c>
      <c r="E36" s="24">
        <v>0.441</v>
      </c>
      <c r="F36" s="22">
        <v>132</v>
      </c>
      <c r="G36" s="24">
        <v>0.189</v>
      </c>
      <c r="H36" s="22">
        <v>75</v>
      </c>
      <c r="I36" s="24">
        <v>0.107</v>
      </c>
      <c r="J36" s="22">
        <v>56</v>
      </c>
      <c r="K36" s="24">
        <v>0.08</v>
      </c>
      <c r="L36" s="22">
        <v>40</v>
      </c>
      <c r="M36" s="24">
        <v>0.057</v>
      </c>
      <c r="N36" s="22">
        <v>88</v>
      </c>
      <c r="O36" s="24">
        <v>0.126</v>
      </c>
      <c r="Q36" s="155"/>
      <c r="R36" s="155"/>
      <c r="S36" s="16"/>
      <c r="T36" s="193"/>
      <c r="U36" s="16"/>
      <c r="V36" s="16"/>
      <c r="W36" s="16"/>
      <c r="X36" s="16"/>
      <c r="Y36" s="16"/>
    </row>
    <row r="37" spans="1:25" ht="16.5" customHeight="1">
      <c r="A37" s="15">
        <v>848</v>
      </c>
      <c r="B37" s="5" t="s">
        <v>35</v>
      </c>
      <c r="C37" s="22">
        <v>2471</v>
      </c>
      <c r="D37" s="22">
        <v>737</v>
      </c>
      <c r="E37" s="24">
        <v>0.298</v>
      </c>
      <c r="F37" s="22">
        <v>638</v>
      </c>
      <c r="G37" s="24">
        <v>0.258</v>
      </c>
      <c r="H37" s="22">
        <v>370</v>
      </c>
      <c r="I37" s="24">
        <v>0.15</v>
      </c>
      <c r="J37" s="22">
        <v>237</v>
      </c>
      <c r="K37" s="24">
        <v>0.096</v>
      </c>
      <c r="L37" s="22">
        <v>167</v>
      </c>
      <c r="M37" s="24">
        <v>0.068</v>
      </c>
      <c r="N37" s="22">
        <v>322</v>
      </c>
      <c r="O37" s="24">
        <v>0.13</v>
      </c>
      <c r="Q37" s="155"/>
      <c r="R37" s="155"/>
      <c r="S37" s="16"/>
      <c r="T37" s="193"/>
      <c r="U37" s="16"/>
      <c r="V37" s="16"/>
      <c r="W37" s="16"/>
      <c r="X37" s="16"/>
      <c r="Y37" s="16"/>
    </row>
    <row r="38" spans="1:25" ht="16.5" customHeight="1">
      <c r="A38" s="15">
        <v>826</v>
      </c>
      <c r="B38" s="5" t="s">
        <v>36</v>
      </c>
      <c r="C38" s="22">
        <v>4085</v>
      </c>
      <c r="D38" s="22">
        <v>1439</v>
      </c>
      <c r="E38" s="24">
        <v>0.352</v>
      </c>
      <c r="F38" s="22">
        <v>973</v>
      </c>
      <c r="G38" s="24">
        <v>0.238</v>
      </c>
      <c r="H38" s="22">
        <v>493</v>
      </c>
      <c r="I38" s="24">
        <v>0.121</v>
      </c>
      <c r="J38" s="22">
        <v>377</v>
      </c>
      <c r="K38" s="24">
        <v>0.092</v>
      </c>
      <c r="L38" s="22">
        <v>312</v>
      </c>
      <c r="M38" s="24">
        <v>0.076</v>
      </c>
      <c r="N38" s="22">
        <v>491</v>
      </c>
      <c r="O38" s="24">
        <v>0.12</v>
      </c>
      <c r="Q38" s="155"/>
      <c r="R38" s="155"/>
      <c r="S38" s="16"/>
      <c r="T38" s="193"/>
      <c r="U38" s="16"/>
      <c r="V38" s="16"/>
      <c r="W38" s="16"/>
      <c r="X38" s="16"/>
      <c r="Y38" s="16"/>
    </row>
    <row r="39" spans="1:25" ht="16.5" customHeight="1" thickBot="1">
      <c r="A39" s="60">
        <v>819</v>
      </c>
      <c r="B39" s="28" t="s">
        <v>37</v>
      </c>
      <c r="C39" s="29">
        <v>1806</v>
      </c>
      <c r="D39" s="29">
        <v>447</v>
      </c>
      <c r="E39" s="31">
        <v>0.248</v>
      </c>
      <c r="F39" s="29">
        <v>377</v>
      </c>
      <c r="G39" s="31">
        <v>0.209</v>
      </c>
      <c r="H39" s="29">
        <v>265</v>
      </c>
      <c r="I39" s="31">
        <v>0.147</v>
      </c>
      <c r="J39" s="29">
        <v>222</v>
      </c>
      <c r="K39" s="31">
        <v>0.123</v>
      </c>
      <c r="L39" s="29">
        <v>193</v>
      </c>
      <c r="M39" s="31">
        <v>0.107</v>
      </c>
      <c r="N39" s="29">
        <v>302</v>
      </c>
      <c r="O39" s="31">
        <v>0.167</v>
      </c>
      <c r="Q39" s="155"/>
      <c r="R39" s="155"/>
      <c r="S39" s="16"/>
      <c r="T39" s="193"/>
      <c r="U39" s="16"/>
      <c r="V39" s="16"/>
      <c r="W39" s="16"/>
      <c r="X39" s="16"/>
      <c r="Y39" s="16"/>
    </row>
    <row r="40" spans="1:25" ht="16.5" customHeight="1" thickBot="1">
      <c r="A40" s="356" t="s">
        <v>70</v>
      </c>
      <c r="B40" s="351"/>
      <c r="C40" s="4">
        <f>SUM(C7:C39)</f>
        <v>90246</v>
      </c>
      <c r="D40" s="4">
        <f>SUM(D7:D39)</f>
        <v>26758</v>
      </c>
      <c r="E40" s="20">
        <f>D40/C40</f>
        <v>0.29650067593023516</v>
      </c>
      <c r="F40" s="4">
        <f>SUM(F7:F39)</f>
        <v>21794</v>
      </c>
      <c r="G40" s="20">
        <f>F40/C40</f>
        <v>0.24149546794317753</v>
      </c>
      <c r="H40" s="4">
        <f>SUM(H7:H39)</f>
        <v>12539</v>
      </c>
      <c r="I40" s="20">
        <f>H40/C40</f>
        <v>0.13894244620260177</v>
      </c>
      <c r="J40" s="4">
        <f>SUM(J7:J39)</f>
        <v>9071</v>
      </c>
      <c r="K40" s="20">
        <f>J40/C40</f>
        <v>0.10051415021164373</v>
      </c>
      <c r="L40" s="4">
        <f>SUM(L7:L39)</f>
        <v>7152</v>
      </c>
      <c r="M40" s="20">
        <f>L40/C40</f>
        <v>0.07925004986370587</v>
      </c>
      <c r="N40" s="4">
        <f>SUM(N7:N39)</f>
        <v>12932</v>
      </c>
      <c r="O40" s="20">
        <f>N40/C40</f>
        <v>0.14329720984863595</v>
      </c>
      <c r="Q40" s="155"/>
      <c r="R40" s="155"/>
      <c r="S40" s="16"/>
      <c r="T40" s="193"/>
      <c r="U40" s="16"/>
      <c r="V40" s="16"/>
      <c r="W40" s="16"/>
      <c r="X40" s="16"/>
      <c r="Y40" s="16"/>
    </row>
    <row r="41" spans="1:25" ht="16.5" customHeight="1">
      <c r="A41" s="58">
        <v>562</v>
      </c>
      <c r="B41" s="18" t="s">
        <v>71</v>
      </c>
      <c r="C41" s="25">
        <v>2123</v>
      </c>
      <c r="D41" s="25">
        <v>671</v>
      </c>
      <c r="E41" s="32">
        <v>0.316</v>
      </c>
      <c r="F41" s="25">
        <v>451</v>
      </c>
      <c r="G41" s="32">
        <v>0.212</v>
      </c>
      <c r="H41" s="25">
        <v>279</v>
      </c>
      <c r="I41" s="32">
        <v>0.131</v>
      </c>
      <c r="J41" s="25">
        <v>239</v>
      </c>
      <c r="K41" s="32">
        <v>0.113</v>
      </c>
      <c r="L41" s="25">
        <v>185</v>
      </c>
      <c r="M41" s="32">
        <v>0.087</v>
      </c>
      <c r="N41" s="25">
        <v>298</v>
      </c>
      <c r="O41" s="32">
        <v>0.14</v>
      </c>
      <c r="Q41" s="155"/>
      <c r="R41" s="155"/>
      <c r="S41" s="16"/>
      <c r="T41" s="193"/>
      <c r="U41" s="16"/>
      <c r="V41" s="16"/>
      <c r="W41" s="16"/>
      <c r="X41" s="16"/>
      <c r="Y41" s="16"/>
    </row>
    <row r="42" spans="1:25" ht="16.5" customHeight="1">
      <c r="A42" s="15">
        <v>528</v>
      </c>
      <c r="B42" s="5" t="s">
        <v>72</v>
      </c>
      <c r="C42" s="22">
        <v>599</v>
      </c>
      <c r="D42" s="22">
        <v>90</v>
      </c>
      <c r="E42" s="24">
        <v>0.15</v>
      </c>
      <c r="F42" s="22">
        <v>146</v>
      </c>
      <c r="G42" s="24">
        <v>0.244</v>
      </c>
      <c r="H42" s="22">
        <v>81</v>
      </c>
      <c r="I42" s="24">
        <v>0.135</v>
      </c>
      <c r="J42" s="22">
        <v>87</v>
      </c>
      <c r="K42" s="24">
        <v>0.145</v>
      </c>
      <c r="L42" s="22">
        <v>56</v>
      </c>
      <c r="M42" s="24">
        <v>0.093</v>
      </c>
      <c r="N42" s="22">
        <v>139</v>
      </c>
      <c r="O42" s="24">
        <v>0.232</v>
      </c>
      <c r="Q42" s="155"/>
      <c r="R42" s="155"/>
      <c r="S42" s="16"/>
      <c r="T42" s="193"/>
      <c r="U42" s="16"/>
      <c r="V42" s="16"/>
      <c r="W42" s="16"/>
      <c r="X42" s="16"/>
      <c r="Y42" s="16"/>
    </row>
    <row r="43" spans="1:25" ht="16.5" customHeight="1">
      <c r="A43" s="15">
        <v>563</v>
      </c>
      <c r="B43" s="5" t="s">
        <v>73</v>
      </c>
      <c r="C43" s="22">
        <v>811</v>
      </c>
      <c r="D43" s="22">
        <v>258</v>
      </c>
      <c r="E43" s="24">
        <v>0.318</v>
      </c>
      <c r="F43" s="22">
        <v>202</v>
      </c>
      <c r="G43" s="24">
        <v>0.249</v>
      </c>
      <c r="H43" s="22">
        <v>118</v>
      </c>
      <c r="I43" s="24">
        <v>0.145</v>
      </c>
      <c r="J43" s="22">
        <v>70</v>
      </c>
      <c r="K43" s="24">
        <v>0.086</v>
      </c>
      <c r="L43" s="22">
        <v>54</v>
      </c>
      <c r="M43" s="24">
        <v>0.067</v>
      </c>
      <c r="N43" s="22">
        <v>109</v>
      </c>
      <c r="O43" s="24">
        <v>0.134</v>
      </c>
      <c r="Q43" s="155"/>
      <c r="R43" s="155"/>
      <c r="S43" s="16"/>
      <c r="T43" s="193"/>
      <c r="U43" s="16"/>
      <c r="V43" s="16"/>
      <c r="W43" s="16"/>
      <c r="X43" s="16"/>
      <c r="Y43" s="16"/>
    </row>
    <row r="44" spans="1:25" ht="16.5" customHeight="1" thickBot="1">
      <c r="A44" s="60">
        <v>569</v>
      </c>
      <c r="B44" s="28" t="s">
        <v>74</v>
      </c>
      <c r="C44" s="29">
        <v>1437</v>
      </c>
      <c r="D44" s="29">
        <v>433</v>
      </c>
      <c r="E44" s="31">
        <v>0.301</v>
      </c>
      <c r="F44" s="29">
        <v>333</v>
      </c>
      <c r="G44" s="31">
        <v>0.232</v>
      </c>
      <c r="H44" s="29">
        <v>195</v>
      </c>
      <c r="I44" s="31">
        <v>0.136</v>
      </c>
      <c r="J44" s="29">
        <v>149</v>
      </c>
      <c r="K44" s="31">
        <v>0.104</v>
      </c>
      <c r="L44" s="29">
        <v>137</v>
      </c>
      <c r="M44" s="31">
        <v>0.095</v>
      </c>
      <c r="N44" s="29">
        <v>190</v>
      </c>
      <c r="O44" s="31">
        <v>0.132</v>
      </c>
      <c r="Q44" s="155"/>
      <c r="R44" s="155"/>
      <c r="S44" s="16"/>
      <c r="T44" s="193"/>
      <c r="U44" s="16"/>
      <c r="V44" s="16"/>
      <c r="W44" s="16"/>
      <c r="X44" s="16"/>
      <c r="Y44" s="16"/>
    </row>
    <row r="45" spans="1:25" ht="16.5" customHeight="1" thickBot="1">
      <c r="A45" s="356" t="s">
        <v>75</v>
      </c>
      <c r="B45" s="351"/>
      <c r="C45" s="4">
        <f>SUM(C41:C44)</f>
        <v>4970</v>
      </c>
      <c r="D45" s="4">
        <f>SUM(D41:D44)</f>
        <v>1452</v>
      </c>
      <c r="E45" s="20">
        <f>D45/C45</f>
        <v>0.2921529175050302</v>
      </c>
      <c r="F45" s="4">
        <f>SUM(F41:F44)</f>
        <v>1132</v>
      </c>
      <c r="G45" s="20">
        <f>F45/C45</f>
        <v>0.22776659959758552</v>
      </c>
      <c r="H45" s="4">
        <f>SUM(H41:H44)</f>
        <v>673</v>
      </c>
      <c r="I45" s="20">
        <f>H45/C45</f>
        <v>0.13541247484909458</v>
      </c>
      <c r="J45" s="4">
        <f>SUM(J41:J44)</f>
        <v>545</v>
      </c>
      <c r="K45" s="20">
        <f>J45/C45</f>
        <v>0.1096579476861167</v>
      </c>
      <c r="L45" s="4">
        <f>SUM(L41:L44)</f>
        <v>432</v>
      </c>
      <c r="M45" s="20">
        <f>L45/C45</f>
        <v>0.0869215291750503</v>
      </c>
      <c r="N45" s="4">
        <f>SUM(N41:N44)</f>
        <v>736</v>
      </c>
      <c r="O45" s="20">
        <f>N45/C45</f>
        <v>0.14808853118712273</v>
      </c>
      <c r="Q45" s="155"/>
      <c r="R45" s="155"/>
      <c r="S45" s="16"/>
      <c r="T45" s="193"/>
      <c r="U45" s="16"/>
      <c r="V45" s="16"/>
      <c r="W45" s="16"/>
      <c r="X45" s="16"/>
      <c r="Y45" s="16"/>
    </row>
    <row r="46" spans="1:25" ht="16.5" customHeight="1" thickBot="1">
      <c r="A46" s="350" t="s">
        <v>38</v>
      </c>
      <c r="B46" s="351"/>
      <c r="C46" s="61">
        <f>C40+C45</f>
        <v>95216</v>
      </c>
      <c r="D46" s="61">
        <f>D40+D45</f>
        <v>28210</v>
      </c>
      <c r="E46" s="62">
        <f>D46/C46</f>
        <v>0.29627373550663755</v>
      </c>
      <c r="F46" s="61">
        <f>F40+F45</f>
        <v>22926</v>
      </c>
      <c r="G46" s="62">
        <f>F46/C46</f>
        <v>0.24077886069568138</v>
      </c>
      <c r="H46" s="61">
        <f>H40+H45</f>
        <v>13212</v>
      </c>
      <c r="I46" s="62">
        <f>H46/C46</f>
        <v>0.1387581919005209</v>
      </c>
      <c r="J46" s="61">
        <f>J40+J45</f>
        <v>9616</v>
      </c>
      <c r="K46" s="62">
        <f>J46/C46</f>
        <v>0.10099143001176272</v>
      </c>
      <c r="L46" s="61">
        <f>L40+L45</f>
        <v>7584</v>
      </c>
      <c r="M46" s="62">
        <f>L46/C46</f>
        <v>0.07965047891110738</v>
      </c>
      <c r="N46" s="61">
        <f>N40+N45</f>
        <v>13668</v>
      </c>
      <c r="O46" s="62">
        <f>N46/C46</f>
        <v>0.14354730297429003</v>
      </c>
      <c r="Q46" s="155"/>
      <c r="R46" s="155"/>
      <c r="S46" s="16"/>
      <c r="T46" s="193"/>
      <c r="U46" s="16"/>
      <c r="V46" s="16"/>
      <c r="W46" s="16"/>
      <c r="X46" s="16"/>
      <c r="Y46" s="16"/>
    </row>
    <row r="47" spans="2:25" ht="12.75">
      <c r="B47" s="16"/>
      <c r="D47" s="10"/>
      <c r="E47" s="16"/>
      <c r="Q47" s="155"/>
      <c r="R47" s="155"/>
      <c r="S47" s="16"/>
      <c r="T47" s="193"/>
      <c r="U47" s="16"/>
      <c r="V47" s="16"/>
      <c r="W47" s="16"/>
      <c r="X47" s="16"/>
      <c r="Y47" s="16"/>
    </row>
    <row r="48" spans="2:5" ht="12.75">
      <c r="B48" s="10"/>
      <c r="C48" s="10"/>
      <c r="D48" s="16"/>
      <c r="E48" s="16"/>
    </row>
  </sheetData>
  <mergeCells count="14">
    <mergeCell ref="A4:O4"/>
    <mergeCell ref="A3:O3"/>
    <mergeCell ref="A2:O2"/>
    <mergeCell ref="J5:K5"/>
    <mergeCell ref="L5:M5"/>
    <mergeCell ref="N5:O5"/>
    <mergeCell ref="C5:C6"/>
    <mergeCell ref="D5:E5"/>
    <mergeCell ref="F5:G5"/>
    <mergeCell ref="H5:I5"/>
    <mergeCell ref="A46:B46"/>
    <mergeCell ref="A5:B6"/>
    <mergeCell ref="A40:B40"/>
    <mergeCell ref="A45:B45"/>
  </mergeCells>
  <printOptions horizontalCentered="1"/>
  <pageMargins left="0.5" right="0.5" top="0.75" bottom="0.75" header="0.5" footer="0.5"/>
  <pageSetup fitToHeight="1" fitToWidth="1" horizontalDpi="600" verticalDpi="600" orientation="portrait" scale="94"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Waycross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Lawson</dc:creator>
  <cp:keywords/>
  <dc:description/>
  <cp:lastModifiedBy>czomberg</cp:lastModifiedBy>
  <cp:lastPrinted>2009-01-12T19:32:46Z</cp:lastPrinted>
  <dcterms:created xsi:type="dcterms:W3CDTF">2001-07-08T13:55:04Z</dcterms:created>
  <dcterms:modified xsi:type="dcterms:W3CDTF">2009-01-12T20:25:11Z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-111065869</vt:i4>
  </property>
  <property fmtid="{D5CDD505-2E9C-101B-9397-08002B2CF9AE}" pid="3" name="_EmailSubject">
    <vt:lpwstr>Fall EOQ Report - new special pops</vt:lpwstr>
  </property>
  <property fmtid="{D5CDD505-2E9C-101B-9397-08002B2CF9AE}" pid="4" name="_AuthorEmail">
    <vt:lpwstr>czomberg@tcsg.edu</vt:lpwstr>
  </property>
  <property fmtid="{D5CDD505-2E9C-101B-9397-08002B2CF9AE}" pid="5" name="_AuthorEmailDisplayName">
    <vt:lpwstr>Zomberg, Catherine A.</vt:lpwstr>
  </property>
  <property fmtid="{D5CDD505-2E9C-101B-9397-08002B2CF9AE}" pid="6" name="_PreviousAdHocReviewCycleID">
    <vt:i4>1615316884</vt:i4>
  </property>
  <property fmtid="{D5CDD505-2E9C-101B-9397-08002B2CF9AE}" pid="7" name="_ReviewingToolsShownOnce">
    <vt:lpwstr/>
  </property>
</Properties>
</file>