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30" windowWidth="11220" windowHeight="2625" tabRatio="852" activeTab="0"/>
  </bookViews>
  <sheets>
    <sheet name="Cover " sheetId="1" r:id="rId1"/>
    <sheet name="Total" sheetId="2" r:id="rId2"/>
    <sheet name="FTPT" sheetId="3" r:id="rId3"/>
    <sheet name="Level" sheetId="4" r:id="rId4"/>
    <sheet name="Gender" sheetId="5" r:id="rId5"/>
    <sheet name="SpPops" sheetId="6" r:id="rId6"/>
    <sheet name="Race " sheetId="7" r:id="rId7"/>
    <sheet name="Age" sheetId="8" r:id="rId8"/>
    <sheet name="Educ" sheetId="9" r:id="rId9"/>
    <sheet name="General" sheetId="10" r:id="rId10"/>
    <sheet name="Learning" sheetId="11" r:id="rId11"/>
    <sheet name="FinAid" sheetId="12" r:id="rId12"/>
    <sheet name="Plan" sheetId="13" r:id="rId13"/>
    <sheet name="HS Collaboratives" sheetId="14" r:id="rId14"/>
    <sheet name="Warranty" sheetId="15" r:id="rId15"/>
    <sheet name="NonCred_CEU " sheetId="16" r:id="rId16"/>
    <sheet name="Descriptions" sheetId="17" r:id="rId17"/>
  </sheets>
  <definedNames>
    <definedName name="_xlnm.Print_Area" localSheetId="11">'FinAid'!$A$1:$J$43</definedName>
    <definedName name="_xlnm.Print_Area" localSheetId="15">'NonCred_CEU '!$A$1:$S$45</definedName>
    <definedName name="_xlnm.Print_Area" localSheetId="12">'Plan'!$A$1:$H$43</definedName>
    <definedName name="_xlnm.Print_Area" localSheetId="6">'Race '!$A$1:$T$44</definedName>
  </definedNames>
  <calcPr fullCalcOnLoad="1"/>
</workbook>
</file>

<file path=xl/sharedStrings.xml><?xml version="1.0" encoding="utf-8"?>
<sst xmlns="http://schemas.openxmlformats.org/spreadsheetml/2006/main" count="1093" uniqueCount="375">
  <si>
    <t>Total Credit Enrollment, Credit Hours, and FTE</t>
  </si>
  <si>
    <t>Total Enrollment</t>
  </si>
  <si>
    <t>Full Time Equivalent (FTE)</t>
  </si>
  <si>
    <t>Percent
Change</t>
  </si>
  <si>
    <t>Percent Change</t>
  </si>
  <si>
    <t>Albany</t>
  </si>
  <si>
    <t>Altamaha</t>
  </si>
  <si>
    <t>Appalachian</t>
  </si>
  <si>
    <t>Athens</t>
  </si>
  <si>
    <t>Atlanta</t>
  </si>
  <si>
    <t>Augusta</t>
  </si>
  <si>
    <t>Central Georgia</t>
  </si>
  <si>
    <t>Chattahoochee</t>
  </si>
  <si>
    <t>Columbus</t>
  </si>
  <si>
    <t>Coosa Valley</t>
  </si>
  <si>
    <t>DeKalb</t>
  </si>
  <si>
    <t>East Central</t>
  </si>
  <si>
    <t>Flint River</t>
  </si>
  <si>
    <t>Griffin</t>
  </si>
  <si>
    <t>Gwinnett</t>
  </si>
  <si>
    <t>Heart of Georgia</t>
  </si>
  <si>
    <t>Lanier</t>
  </si>
  <si>
    <t>Middle Georgia</t>
  </si>
  <si>
    <t>Moultrie</t>
  </si>
  <si>
    <t>North Georgia</t>
  </si>
  <si>
    <t>North Metro</t>
  </si>
  <si>
    <t>Northwestern</t>
  </si>
  <si>
    <t>Ogeechee</t>
  </si>
  <si>
    <t>Okefenokee</t>
  </si>
  <si>
    <t>Sandersville</t>
  </si>
  <si>
    <t>Savannah</t>
  </si>
  <si>
    <t>South Georgia</t>
  </si>
  <si>
    <t>Southeastern</t>
  </si>
  <si>
    <t>Southwest Georgia</t>
  </si>
  <si>
    <t>Swainsboro</t>
  </si>
  <si>
    <t>Valdosta</t>
  </si>
  <si>
    <t>West Central</t>
  </si>
  <si>
    <t>West Georgia</t>
  </si>
  <si>
    <t>GRAND TOTAL</t>
  </si>
  <si>
    <t>Full and Part Time Credit Enrollment</t>
  </si>
  <si>
    <t>Diploma</t>
  </si>
  <si>
    <t xml:space="preserve"> </t>
  </si>
  <si>
    <t>Male</t>
  </si>
  <si>
    <t>Female</t>
  </si>
  <si>
    <t>%</t>
  </si>
  <si>
    <t>Credit Enrollment by Racial/Ethnic Groups</t>
  </si>
  <si>
    <t>No.</t>
  </si>
  <si>
    <t>Credit Enrollment by Age Group</t>
  </si>
  <si>
    <t>21-25</t>
  </si>
  <si>
    <t>26-30</t>
  </si>
  <si>
    <t>31-35</t>
  </si>
  <si>
    <t>36-40</t>
  </si>
  <si>
    <t>GED</t>
  </si>
  <si>
    <t>Credit Enrollment in General Education</t>
  </si>
  <si>
    <t>English</t>
  </si>
  <si>
    <t>Math</t>
  </si>
  <si>
    <t>Science</t>
  </si>
  <si>
    <t>Social
Science</t>
  </si>
  <si>
    <t>PELL</t>
  </si>
  <si>
    <t>HOPE</t>
  </si>
  <si>
    <t>TANF</t>
  </si>
  <si>
    <t>Assoc Degree</t>
  </si>
  <si>
    <t>Youth Apprenticeship</t>
  </si>
  <si>
    <t>Skill
Building</t>
  </si>
  <si>
    <t>Licensure</t>
  </si>
  <si>
    <t>Retraining</t>
  </si>
  <si>
    <t>Update
Training</t>
  </si>
  <si>
    <t>Total</t>
  </si>
  <si>
    <t>Tech College Total</t>
  </si>
  <si>
    <t>Bainbridge</t>
  </si>
  <si>
    <t>Clayton</t>
  </si>
  <si>
    <t>Coastal Georgia</t>
  </si>
  <si>
    <t>Dalton</t>
  </si>
  <si>
    <t>Coll Tech Div Total</t>
  </si>
  <si>
    <t>Credit Enrollment by Award Level</t>
  </si>
  <si>
    <t>WIA</t>
  </si>
  <si>
    <t>Total Diff</t>
  </si>
  <si>
    <t>Total
(Undup)
Enrollment</t>
  </si>
  <si>
    <t>Technical Certificate
of Credit</t>
  </si>
  <si>
    <t>Unduplicated
Total Enrolled in
Award Program</t>
  </si>
  <si>
    <t>Joint
Agreement</t>
  </si>
  <si>
    <t>Special Services</t>
  </si>
  <si>
    <t>Occupational</t>
  </si>
  <si>
    <t>Other</t>
  </si>
  <si>
    <t>CEU-Occupational</t>
  </si>
  <si>
    <t>CEU-Other</t>
  </si>
  <si>
    <t>Enroll</t>
  </si>
  <si>
    <t>Contact
Hrs</t>
  </si>
  <si>
    <t>Avg
Hrs</t>
  </si>
  <si>
    <t>Units</t>
  </si>
  <si>
    <t>Apprentice  (Bureau of Appr Trng)</t>
  </si>
  <si>
    <t>Co-Op (Other Appr Trng)</t>
  </si>
  <si>
    <t>Warranty Students by Type of Service Received</t>
  </si>
  <si>
    <t>Total Warranty Students Served</t>
  </si>
  <si>
    <t>English and
Reading</t>
  </si>
  <si>
    <t>Report Descriptions for</t>
  </si>
  <si>
    <t>End of Quarter Credit Enrollment Spreadsheets</t>
  </si>
  <si>
    <t>Credit Students (enrolled in course level 50 or 54):</t>
  </si>
  <si>
    <t>Rep #</t>
  </si>
  <si>
    <t>Title</t>
  </si>
  <si>
    <t>Description</t>
  </si>
  <si>
    <t xml:space="preserve">
Total Credit Enrollment, Credit Hours, and FTE</t>
  </si>
  <si>
    <t xml:space="preserve">
Total students enrolled in credit courses, total credit hours taken by these students, and total full time equivalent (FTE). FTE is credit hours divided by 15 and rounded down. Percent change is from same term of previous year to current term.</t>
  </si>
  <si>
    <t>Column</t>
  </si>
  <si>
    <t>Non-Credit - Special Services:
Enrollment, Contact Hours, and Average Hours
[COURSE LEVEL 51]</t>
  </si>
  <si>
    <t>Non-Credit - Other:
Enrollment, Contact Hours, and Average Hours
[COURSE LEVEL 51]</t>
  </si>
  <si>
    <t>Continuing Education Units - Occupational:
Enrollment, Units, and Average Units
[COURSE LEVEL 52]</t>
  </si>
  <si>
    <t>Continuing Education Units - Other: 
Enrollment, Units, and Average Units
[COURSE LEVEL 52]</t>
  </si>
  <si>
    <t>Total Continuing Education Enrollment
[COURSE LEVEL 52]</t>
  </si>
  <si>
    <t>Unduplicated total enrollment of Continuing Education Units-Occupational and Continuing Education Units-Other students.</t>
  </si>
  <si>
    <r>
      <t xml:space="preserve">Credit Students (enrolled in course level 50 or 54) - </t>
    </r>
    <r>
      <rPr>
        <b/>
        <i/>
        <sz val="12"/>
        <rFont val="Arial"/>
        <family val="2"/>
      </rPr>
      <t>continued</t>
    </r>
    <r>
      <rPr>
        <b/>
        <sz val="12"/>
        <rFont val="Arial"/>
        <family val="2"/>
      </rPr>
      <t>:</t>
    </r>
  </si>
  <si>
    <t>Under 21</t>
  </si>
  <si>
    <t>Over 40</t>
  </si>
  <si>
    <t>Avg Units</t>
  </si>
  <si>
    <t>Non-Credit - Occupational:
Enrollment, Contact Hours, and Average Hours
[COURSE LEVEL 51]</t>
  </si>
  <si>
    <t xml:space="preserve">Credit Enrollment by Educational Level </t>
  </si>
  <si>
    <t xml:space="preserve">Credit Enrollment by Financial Aid </t>
  </si>
  <si>
    <t>Credit Enrollment by Student Plan</t>
  </si>
  <si>
    <t>Enrollment and Contact Hours of students enrolled in a Level 51 course with one of these CIP codes:  
  320192 - Disabled Services
  320191 - Disadvantaged Services
  320184 - Displaced Homemaker Services 
  320182 - Fatherhood Initiative Program 
  320109 - Limited English Proficiency Services 
  320194 - Single Parent Services  
Average Hours is contact hours divided by enrollment.</t>
  </si>
  <si>
    <t xml:space="preserve">
ER21</t>
  </si>
  <si>
    <t>Credit Enrollment By Special Populations</t>
  </si>
  <si>
    <t>Single Parent</t>
  </si>
  <si>
    <t>Displaced Homemaker</t>
  </si>
  <si>
    <t>Disabled</t>
  </si>
  <si>
    <t>Institution</t>
  </si>
  <si>
    <t>Credit Hours</t>
  </si>
  <si>
    <t>Asian</t>
  </si>
  <si>
    <t>Black</t>
  </si>
  <si>
    <t>Hispanic</t>
  </si>
  <si>
    <t>White</t>
  </si>
  <si>
    <t>Less Than 12</t>
  </si>
  <si>
    <t>High School</t>
  </si>
  <si>
    <t>1 - 3 Years Postsecondary</t>
  </si>
  <si>
    <t>Bachelor Degree</t>
  </si>
  <si>
    <t>Veterans Admin</t>
  </si>
  <si>
    <t>Economically Disadvantaged</t>
  </si>
  <si>
    <t>Greater than Bachelor Deg.</t>
  </si>
  <si>
    <t>Total Duplicated
General Ed</t>
  </si>
  <si>
    <t>Total
Unduplicated
General Ed</t>
  </si>
  <si>
    <t>Total 
Undup Special
Populations</t>
  </si>
  <si>
    <t>Total
Not in Award Program</t>
  </si>
  <si>
    <t>Note: There is some duplication of students with dual majors in TCC, diploma, and degree columns.</t>
  </si>
  <si>
    <t>Program Enrollment</t>
  </si>
  <si>
    <t>ER22</t>
  </si>
  <si>
    <t>Total number of full time students (enrolled in 12 or more credit hours) and part time students (enrolled in less than 12 credit hours) for the term. Percent change is from same term of previous year to current term.</t>
  </si>
  <si>
    <t>POST
698</t>
  </si>
  <si>
    <t>POST
263</t>
  </si>
  <si>
    <t>Graduates &amp; Awards Conferred</t>
  </si>
  <si>
    <t>"Total Graduates" is an unduplicated count of students who have received at least one award for the fiscal year to date.  "Awards Conferred" columns may contain duplication - a student is counted once for each award received for the fiscal year to date.</t>
  </si>
  <si>
    <t>ER20</t>
  </si>
  <si>
    <t>Credit Enrollment by Gender</t>
  </si>
  <si>
    <t>Students grouped by male and female.</t>
  </si>
  <si>
    <t>CR570</t>
  </si>
  <si>
    <t>Credit Enrollment by Special Populations</t>
  </si>
  <si>
    <t>POST
311</t>
  </si>
  <si>
    <t>Each student is reported in exactly one Race/Ethnicity group: American Indian, Asian, Black, Hispanic, White, Non-Resident Alien, or Multi-Racial. 
"%" is percentage of total credit enrollment.</t>
  </si>
  <si>
    <t>Each student is reported in exactly one Age group, based on student's age at the term's start date:  Under 21, 21 - 25, 26 - 30, 31 - 35, 36 - 40 or Over 40.
"%" is percentage of total credit enrollment.</t>
  </si>
  <si>
    <t>Each student is reported in exactly one education level: Less than 12, GED, High School, 1 to 3 years Postsecondary, Bachelor degree, or greater than Bachelor degree. This is based on the student's current  education level.
"%" is percentage of total credit enrollment.</t>
  </si>
  <si>
    <t>Number of students who are enrolled in at least one course with a general education CIP code:  230101 (English), 270101(Math), 400101(Science), or 420101(Social Science). Students enrolled in more than one course in the same category are counted only once within that category.</t>
  </si>
  <si>
    <t>CR
289</t>
  </si>
  <si>
    <t>POST
300(b)</t>
  </si>
  <si>
    <t>Credit Enrollment by Financial Aid</t>
  </si>
  <si>
    <t>POST
300(a)</t>
  </si>
  <si>
    <t>POST
322</t>
  </si>
  <si>
    <t>POST
321</t>
  </si>
  <si>
    <t>ER24</t>
  </si>
  <si>
    <t>Credit Enrollment by Education Level</t>
  </si>
  <si>
    <t>ER23</t>
  </si>
  <si>
    <t>The description for this report is broken into sections:</t>
  </si>
  <si>
    <t>Credit Enrollment by Race/Ethnicity</t>
  </si>
  <si>
    <t>Dual High School Enroll</t>
  </si>
  <si>
    <t>Joint High School Enroll</t>
  </si>
  <si>
    <t>Technical College System of Georgia</t>
  </si>
  <si>
    <t>Table of Contents</t>
  </si>
  <si>
    <t xml:space="preserve">Page    </t>
  </si>
  <si>
    <r>
      <t xml:space="preserve">Report Descriptions </t>
    </r>
    <r>
      <rPr>
        <sz val="10"/>
        <rFont val="Arial"/>
        <family val="2"/>
      </rPr>
      <t xml:space="preserve">. . . . . . . . . . . . . . . . . . . . . . . . . . . . . . . . . . . . . . . . . . </t>
    </r>
  </si>
  <si>
    <r>
      <t xml:space="preserve">Total Credit Enrollment, Credit Hours, and FTE </t>
    </r>
    <r>
      <rPr>
        <sz val="10"/>
        <rFont val="Arial"/>
        <family val="2"/>
      </rPr>
      <t>. . . . . . . . . . . . . . . . . . . .</t>
    </r>
  </si>
  <si>
    <r>
      <t xml:space="preserve">Full Time and Part Time </t>
    </r>
    <r>
      <rPr>
        <sz val="10"/>
        <rFont val="Arial"/>
        <family val="2"/>
      </rPr>
      <t xml:space="preserve"> . . . . . . . . . . . . . . . . . . . . . . . . . . . . . . . . . . . . . . . .</t>
    </r>
  </si>
  <si>
    <r>
      <t xml:space="preserve">Special Populations </t>
    </r>
    <r>
      <rPr>
        <sz val="10"/>
        <rFont val="Arial"/>
        <family val="2"/>
      </rPr>
      <t>. . . . . . . . . . . . . . . . . . . . . . . . . . . . . . . . . . . . . . . . . . .</t>
    </r>
  </si>
  <si>
    <r>
      <t xml:space="preserve">Race/Ethnicity </t>
    </r>
    <r>
      <rPr>
        <sz val="10"/>
        <rFont val="Arial"/>
        <family val="2"/>
      </rPr>
      <t>. . . . . . . . . . . . . . . . . . . . . . . . . . . . . . . . . . . . . . . . . . . . . . . .</t>
    </r>
  </si>
  <si>
    <r>
      <t>Age Group</t>
    </r>
    <r>
      <rPr>
        <sz val="10"/>
        <rFont val="Arial"/>
        <family val="2"/>
      </rPr>
      <t xml:space="preserve"> . . . . . . . . . . . . . . . . . . . . . . . . . . . . . . . . . . . . . . . . . . . . . . . . . . .</t>
    </r>
  </si>
  <si>
    <r>
      <t>Educational Level</t>
    </r>
    <r>
      <rPr>
        <sz val="10"/>
        <rFont val="Arial"/>
        <family val="0"/>
      </rPr>
      <t xml:space="preserve"> . . . . . . . . . . . . . . . . . . . . . . . . . . . . . . . . . . . . . . . . . . . . .</t>
    </r>
  </si>
  <si>
    <r>
      <t xml:space="preserve">General Education </t>
    </r>
    <r>
      <rPr>
        <sz val="10"/>
        <rFont val="Arial"/>
        <family val="2"/>
      </rPr>
      <t>. . . . . . . . . . . . . . . . . . . . . . . . . . . . . . . . . . . . . . . . . . . . .</t>
    </r>
  </si>
  <si>
    <r>
      <t>Financial Aid</t>
    </r>
    <r>
      <rPr>
        <sz val="10"/>
        <rFont val="Arial"/>
        <family val="0"/>
      </rPr>
      <t xml:space="preserve"> . . . . . . . . . . . . . . . . . . . . . . . . . . . . . . . . . . . . . . . . . . . . . . . . .</t>
    </r>
  </si>
  <si>
    <r>
      <t xml:space="preserve">Student Plan </t>
    </r>
    <r>
      <rPr>
        <sz val="10"/>
        <rFont val="Arial"/>
        <family val="2"/>
      </rPr>
      <t>. . . . . . . . . . . . . . . . . . . . . . . . . . . . . . . . . . . . . . . . . . . . . . . . .</t>
    </r>
  </si>
  <si>
    <r>
      <t>Warranty Students</t>
    </r>
    <r>
      <rPr>
        <sz val="10"/>
        <rFont val="Arial"/>
        <family val="2"/>
      </rPr>
      <t xml:space="preserve"> . . . . . . . . . . . . . . . . . . . . . . . . . . . . . . . . . . . . . . . . . . . . .</t>
    </r>
  </si>
  <si>
    <r>
      <t>Non-Credit and Continuing Education Activity</t>
    </r>
    <r>
      <rPr>
        <sz val="10"/>
        <rFont val="Arial"/>
        <family val="0"/>
      </rPr>
      <t xml:space="preserve"> . . . . . . . . . . . . . . . . . . . . . . . .</t>
    </r>
  </si>
  <si>
    <t>"Program Enrollment" includes all students, including special admits, who were enrolled in a Technical Certificate of Credit, Diploma, or Degree program (any major other than DV00, IA00, TR00 or SP00).  Report includes dual majors:  students enrolled in more than one major in the same award level are counted only once within that level; students enrolled in two majors that are in different levels are counted once in each different level. 
"Unduplicated Total in Award Program" is an unduplicated count of all program enrolled students.
"Not in Award" is an unduplicated count of students who are in either major code DV00 (Learning Support), IA00 (institutionally accepted), TR00 (Transient), SP00 (Special Admit) and are not enrolled in a TCC, Diploma, or Degree program.
Total credit enrollment is the sum of the unduplicated totals "Total in Enrolled in Award Program" and " Total Not in Award Program".</t>
  </si>
  <si>
    <t xml:space="preserve">Displaced Homemaker, Single Parent, or Limited English: Unduplicated count of students who have either in their student history or for the current term at least one of these codes (DHOM, SPAR or LEP), or were enrolled in a non-credit course set up for these special services using the appropriate CIP code.
Academically Disadvantaged: all credit students who for the current term only are either enrolled in an ABE Level 53 course, or enrolled in at least one Learning Support course (CIP code 320104/Math or 320108/English &amp; Reading).
Economically Disadvantaged: all credit students who for the current term only received needs-based financial aid - Pell or TANF.
Disabled: Unduplicated count of students who have either in their student history or for the current term at least one disability code (one of the medical "H" codes).
</t>
  </si>
  <si>
    <t>Enrollment and Contact Hours of students enrolled in a Level 51 Occupational Course. These are all courses with a CIP code that is not Special Services (320192,320191, 320184, 320182, 320109, 320194) or General Ed (CIP starting with 42, 40, 27, or 2301) or Learning Support (320104, 320108).
Average Hours is contact hours divided by enrollment.</t>
  </si>
  <si>
    <t>Enrollment and Contact Hours of students enrolled in a Level 51 General Ed or Learning Support course with one of these CIP codes:
  CIP starting with 42 (general ed - Psychology/Social Science)
  CIP starting with 40 (general ed - Physical Sciences)
  CIP starting with 27 (general ed - Mathematics)
  CIP starting with 2301 (general ed - English Language &amp; Lit)
  CIP code 320104 (Learning Support - Math) 
  CIP code 320108 (Learning Support - English &amp; Reading)
Average Hours is contact hours divided by enrollment.</t>
  </si>
  <si>
    <t>Enrollment and Units taken for all students who are enrolled in a Level 52 Occupational course with a CIP code that is not General Ed (CIP starting with 42, 40, 27, or 2301) or Learning Support (320104, 320108).
Average Units is units divided by enrollment.</t>
  </si>
  <si>
    <t>Enrollment and Units for students who are enrolled in a Level 52 General Ed/Learning Support course with one of these CIP codes:
  CIP code starting with 42 (general ed - Psychology/Social Science)
  CIP code starting with 40 (general ed - Physical Sciences)
  CIP code starting with 27 (general ed - Mathematics)
  CIP code starting with 2301 (general ed - English Language &amp; Lit)
  CIP code 320104 (Learning Support - Math) 
  CIP code 320108 (Learning Support - English &amp; Reading)
Average Units is units divided by enrollment.</t>
  </si>
  <si>
    <t>Credit Enrollment in Learning Support</t>
  </si>
  <si>
    <t>Number of students who are enrolled in at least one course with a Learning Support CIP code:  320104 (Math) or 320108 (English &amp; Reading).  Students enrolled in more than one course in the same category are counted only once within that category.</t>
  </si>
  <si>
    <t>Total
Duplicated
Learning
Support</t>
  </si>
  <si>
    <t>Total
Unduplicated
Learning
Support</t>
  </si>
  <si>
    <r>
      <t xml:space="preserve">Learning Support  </t>
    </r>
    <r>
      <rPr>
        <sz val="10"/>
        <rFont val="Arial"/>
        <family val="2"/>
      </rPr>
      <t xml:space="preserve">. . . . . . . . . . . . . . . . . . . . . . . . . . . . . . . . . . . . . . . . . . . . . </t>
    </r>
  </si>
  <si>
    <t xml:space="preserve">Technical College System of Georgia </t>
  </si>
  <si>
    <t xml:space="preserve"> Technical College System of Georgia </t>
  </si>
  <si>
    <t>High School Collaboratives Enrollment</t>
  </si>
  <si>
    <t>Youth
Apprenticeship</t>
  </si>
  <si>
    <t>Dual
Enrolled</t>
  </si>
  <si>
    <t>Joint
Enrolled</t>
  </si>
  <si>
    <t>Total Undup.
HS students</t>
  </si>
  <si>
    <t xml:space="preserve">Albany              </t>
  </si>
  <si>
    <t xml:space="preserve">Altamaha            </t>
  </si>
  <si>
    <t xml:space="preserve">Appalachian         </t>
  </si>
  <si>
    <t xml:space="preserve">Athens              </t>
  </si>
  <si>
    <t xml:space="preserve">Atlanta             </t>
  </si>
  <si>
    <t xml:space="preserve">Augusta             </t>
  </si>
  <si>
    <t xml:space="preserve">Central Georgia     </t>
  </si>
  <si>
    <t xml:space="preserve">Chattahoochee       </t>
  </si>
  <si>
    <t xml:space="preserve">Columbus            </t>
  </si>
  <si>
    <t xml:space="preserve">DeKalb              </t>
  </si>
  <si>
    <t xml:space="preserve">East Central        </t>
  </si>
  <si>
    <t xml:space="preserve">Flint River         </t>
  </si>
  <si>
    <t xml:space="preserve">Griffin             </t>
  </si>
  <si>
    <t xml:space="preserve">Gwinnett            </t>
  </si>
  <si>
    <t xml:space="preserve">Heart of Georgia    </t>
  </si>
  <si>
    <t xml:space="preserve">Lanier              </t>
  </si>
  <si>
    <t xml:space="preserve">Middle Georgia      </t>
  </si>
  <si>
    <t xml:space="preserve">Moultrie            </t>
  </si>
  <si>
    <t xml:space="preserve">North Georgia       </t>
  </si>
  <si>
    <t xml:space="preserve">North Metro         </t>
  </si>
  <si>
    <t xml:space="preserve">Ogeechee            </t>
  </si>
  <si>
    <t xml:space="preserve">Okefenokee          </t>
  </si>
  <si>
    <t xml:space="preserve">Sandersville        </t>
  </si>
  <si>
    <t xml:space="preserve">Savannah            </t>
  </si>
  <si>
    <t xml:space="preserve">South Georgia       </t>
  </si>
  <si>
    <t xml:space="preserve">Southeastern        </t>
  </si>
  <si>
    <t xml:space="preserve">Southwest Georgia   </t>
  </si>
  <si>
    <t xml:space="preserve">Swainsboro          </t>
  </si>
  <si>
    <t xml:space="preserve">Valdosta            </t>
  </si>
  <si>
    <t xml:space="preserve">West Georgia        </t>
  </si>
  <si>
    <t xml:space="preserve">Bainbridge          </t>
  </si>
  <si>
    <t xml:space="preserve">Dalton              </t>
  </si>
  <si>
    <r>
      <t xml:space="preserve">High School Collaboratives  </t>
    </r>
    <r>
      <rPr>
        <sz val="10"/>
        <rFont val="Arial"/>
        <family val="2"/>
      </rPr>
      <t>. . . . . . . . . . . . . . . . . . . . . . . . . . . . . . . . . .</t>
    </r>
  </si>
  <si>
    <t>CR874</t>
  </si>
  <si>
    <t>Unduplicated total enrollment of  Special Services, Non-Credit Occupational, and Non-Credit Other students.</t>
  </si>
  <si>
    <t>Source:  Data, Planning &amp; Research / Data Center</t>
  </si>
  <si>
    <t>Number of credit enrolled students who received one of the following types of financial aid:  Pell, WIA, Veteran's Administration, Vocational Rehabilitation, HOPE, TANF, Local Scholarship, Dislocated Worker, or Postsecondary Options (PSO).  Students receiving more than one financial aid type will show up once for each different type, but the total is unduplicated.</t>
  </si>
  <si>
    <t>Students coded as participating in one of the following plans:  Apprentice (Bureau of Apprentice Training), Co-Op (Other Apprentice Training), Joint Agreement, Youth Apprenticeship, Dual HS enrolled, Joint HS enrolled. A HS student can be coded both Dual and Joint, if appropriate. Students participating in more than one plan will show up once for each different plan.</t>
  </si>
  <si>
    <t>High School Collaboratives</t>
  </si>
  <si>
    <t>Students with student type "H" (high school) and plan Youth Apprenticeship, Dual Enrolled, or Joint Enrolled.  A HS student can be coded both Dual and Joint, if appropriate. Students participating in more than one plan will show up once for each different plan; the total is the unduplicated number of students in high school.</t>
  </si>
  <si>
    <t>CR02-
224</t>
  </si>
  <si>
    <t>Total Non-Credit
[COURSE LEVELS 51]</t>
  </si>
  <si>
    <t>Total
Unduplicated
Financial Aid
Recipients</t>
  </si>
  <si>
    <t>Local
Scholar-
ship</t>
  </si>
  <si>
    <t>Dis-
located Worker</t>
  </si>
  <si>
    <t>Vocational Rehabili-
tation</t>
  </si>
  <si>
    <t>Total Undup
Sp Svcs, Occup, &amp; Other</t>
  </si>
  <si>
    <t>Total
Undup
CEU</t>
  </si>
  <si>
    <t>CR875</t>
  </si>
  <si>
    <t>Non-Credit Enrollment</t>
  </si>
  <si>
    <r>
      <t xml:space="preserve">Gender . </t>
    </r>
    <r>
      <rPr>
        <sz val="10"/>
        <rFont val="Arial"/>
        <family val="2"/>
      </rPr>
      <t>. . . . . . . . . . . . . . . . . . . . . . . . . . . . . . . . . . . . . . . . . . . . . . . . . . .</t>
    </r>
    <r>
      <rPr>
        <b/>
        <sz val="10"/>
        <rFont val="Arial"/>
        <family val="2"/>
      </rPr>
      <t xml:space="preserve"> </t>
    </r>
  </si>
  <si>
    <t>TCSG Data Center</t>
  </si>
  <si>
    <t xml:space="preserve">Number of students who were reported through the online Warranty Survey as receiving services or training for the term as guaranteed under the TCSG Warranty Policy.  Each student is reported in one of the four service types:  Skill Building, Licensure, Retraining, or Update Training.  </t>
  </si>
  <si>
    <t>Total
Undup.
Adult
Educ.</t>
  </si>
  <si>
    <t>Adult Education
[GALIS]</t>
  </si>
  <si>
    <t>All students reported through GALIS (the Georgia Adult Learners Information System) with an assessment (an entry Educational Functioning Level) and with attendance hours during the term.</t>
  </si>
  <si>
    <t>N/A</t>
  </si>
  <si>
    <t>LEP</t>
  </si>
  <si>
    <t>Nontraditional</t>
  </si>
  <si>
    <t xml:space="preserve"> Albany              </t>
  </si>
  <si>
    <t xml:space="preserve"> Altamaha            </t>
  </si>
  <si>
    <t xml:space="preserve"> Appalachian         </t>
  </si>
  <si>
    <t xml:space="preserve"> Athens              </t>
  </si>
  <si>
    <t xml:space="preserve"> Atlanta             </t>
  </si>
  <si>
    <t xml:space="preserve"> Augusta             </t>
  </si>
  <si>
    <t xml:space="preserve"> Central Georgia     </t>
  </si>
  <si>
    <t xml:space="preserve"> Chattahoochee       </t>
  </si>
  <si>
    <t xml:space="preserve"> Columbus            </t>
  </si>
  <si>
    <t xml:space="preserve"> DeKalb              </t>
  </si>
  <si>
    <t xml:space="preserve"> East Central        </t>
  </si>
  <si>
    <t xml:space="preserve"> Flint River         </t>
  </si>
  <si>
    <t xml:space="preserve"> Griffin             </t>
  </si>
  <si>
    <t xml:space="preserve"> Gwinnett            </t>
  </si>
  <si>
    <t xml:space="preserve"> Heart of Georgia    </t>
  </si>
  <si>
    <t xml:space="preserve"> Lanier              </t>
  </si>
  <si>
    <t xml:space="preserve"> Middle Georgia      </t>
  </si>
  <si>
    <t xml:space="preserve"> Moultrie            </t>
  </si>
  <si>
    <t xml:space="preserve"> North Georgia       </t>
  </si>
  <si>
    <t xml:space="preserve"> North Metro         </t>
  </si>
  <si>
    <t xml:space="preserve"> Ogeechee            </t>
  </si>
  <si>
    <t xml:space="preserve"> Okefenokee          </t>
  </si>
  <si>
    <t xml:space="preserve"> Sandersville        </t>
  </si>
  <si>
    <t xml:space="preserve"> Savannah            </t>
  </si>
  <si>
    <t xml:space="preserve"> South Georgia       </t>
  </si>
  <si>
    <t xml:space="preserve"> Southeastern        </t>
  </si>
  <si>
    <t xml:space="preserve"> Southwest Georgia   </t>
  </si>
  <si>
    <t xml:space="preserve"> Swainsboro          </t>
  </si>
  <si>
    <t xml:space="preserve"> Valdosta            </t>
  </si>
  <si>
    <t xml:space="preserve"> West Georgia        </t>
  </si>
  <si>
    <t>Non-Credit (enrolled in course level 51 or 52) &amp; Adult Education Students</t>
  </si>
  <si>
    <t>End of Year Enrollment Report</t>
  </si>
  <si>
    <t>Average Full and Part Time Credit Enrollment</t>
  </si>
  <si>
    <t>Average Full Time
Percent</t>
  </si>
  <si>
    <t>Average Part Time
Percent</t>
  </si>
  <si>
    <r>
      <t xml:space="preserve">Level  </t>
    </r>
    <r>
      <rPr>
        <sz val="10"/>
        <rFont val="Arial"/>
        <family val="2"/>
      </rPr>
      <t>. . . . . . . . . . . . . . . . . . . . . . . . . . . . . . . . . . . . . . . . . . . . . . . . .</t>
    </r>
  </si>
  <si>
    <t>Chatt - Marietta</t>
  </si>
  <si>
    <t>Georgia Northwestern</t>
  </si>
  <si>
    <t>Southeastern/Vidalia</t>
  </si>
  <si>
    <t>West GA - LaGrange</t>
  </si>
  <si>
    <t>FY 2010</t>
  </si>
  <si>
    <t>FY   2009</t>
  </si>
  <si>
    <t>FY 
2010</t>
  </si>
  <si>
    <t>FY 
2009</t>
  </si>
  <si>
    <t xml:space="preserve">Bainbridge  </t>
  </si>
  <si>
    <t xml:space="preserve">Dalton    </t>
  </si>
  <si>
    <t xml:space="preserve">Albany                                  </t>
  </si>
  <si>
    <t xml:space="preserve">Altamaha                                </t>
  </si>
  <si>
    <t xml:space="preserve">Appalachian                             </t>
  </si>
  <si>
    <t xml:space="preserve">Athens                                  </t>
  </si>
  <si>
    <t xml:space="preserve">Atlanta                                 </t>
  </si>
  <si>
    <t xml:space="preserve">Augusta                                 </t>
  </si>
  <si>
    <t xml:space="preserve">Central Georgia                         </t>
  </si>
  <si>
    <t xml:space="preserve">Chatt - Marietta                        </t>
  </si>
  <si>
    <t xml:space="preserve">Columbus                                </t>
  </si>
  <si>
    <t xml:space="preserve">DeKalb                                  </t>
  </si>
  <si>
    <t xml:space="preserve">East Central                            </t>
  </si>
  <si>
    <t xml:space="preserve">Flint River                             </t>
  </si>
  <si>
    <t xml:space="preserve">Griffin                                 </t>
  </si>
  <si>
    <t xml:space="preserve">Gwinnett                                </t>
  </si>
  <si>
    <t xml:space="preserve">Heart of Georgia                        </t>
  </si>
  <si>
    <t xml:space="preserve">Lanier                                  </t>
  </si>
  <si>
    <t xml:space="preserve">Middle Georgia                          </t>
  </si>
  <si>
    <t xml:space="preserve">Moultrie                                </t>
  </si>
  <si>
    <t xml:space="preserve">North Georgia                           </t>
  </si>
  <si>
    <t xml:space="preserve">North Metro                             </t>
  </si>
  <si>
    <t xml:space="preserve">Ogeechee                                </t>
  </si>
  <si>
    <t xml:space="preserve">Okefenokee                              </t>
  </si>
  <si>
    <t xml:space="preserve">Sandersville                            </t>
  </si>
  <si>
    <t xml:space="preserve">Savannah                                </t>
  </si>
  <si>
    <t xml:space="preserve">South Georgia                           </t>
  </si>
  <si>
    <t xml:space="preserve">Southeastern/Vidalia                    </t>
  </si>
  <si>
    <t xml:space="preserve">Southwest Georgia                       </t>
  </si>
  <si>
    <t xml:space="preserve">Swainsboro                              </t>
  </si>
  <si>
    <t xml:space="preserve">Valdosta                                </t>
  </si>
  <si>
    <t>American 
Indian</t>
  </si>
  <si>
    <t>Native 
Hawaiian</t>
  </si>
  <si>
    <t>Two or 
more races</t>
  </si>
  <si>
    <t>Unknown</t>
  </si>
  <si>
    <t>Non-Resident 
Alien</t>
  </si>
  <si>
    <t xml:space="preserve">Chattahoochee                           </t>
  </si>
  <si>
    <t xml:space="preserve">Georgia Northwestern                    </t>
  </si>
  <si>
    <t xml:space="preserve">Southeastern                            </t>
  </si>
  <si>
    <t xml:space="preserve">West Georgia                            </t>
  </si>
  <si>
    <t xml:space="preserve">Chatt - Marietta    </t>
  </si>
  <si>
    <t>Accel</t>
  </si>
  <si>
    <t>Southern Crescent</t>
  </si>
  <si>
    <t>Non-Credit Enrollment: FY 2010</t>
  </si>
  <si>
    <t xml:space="preserve"> Chatt - Marietta    </t>
  </si>
  <si>
    <t xml:space="preserve"> Southeastern/Vidalia</t>
  </si>
  <si>
    <t xml:space="preserve"> Georgia Northwestern</t>
  </si>
  <si>
    <t>Chatt-Marietta</t>
  </si>
  <si>
    <t>Report Date: 7/19/2010</t>
  </si>
  <si>
    <t>TCSG Data Center; Report # CR764; 7/19/10</t>
  </si>
  <si>
    <t>TCSG Data Center; Report # Post 698; 7/19/10</t>
  </si>
  <si>
    <t>TCSG Data Center; Report # ER20; 7/19/10</t>
  </si>
  <si>
    <t>TCSG Data Center; Report # CR1024; 7/19/10</t>
  </si>
  <si>
    <t>TCSG Data Center; Report # Post 311;  07/19/10</t>
  </si>
  <si>
    <t>TCSG Data Center; Report # ER23; 07/19/10</t>
  </si>
  <si>
    <t>TCSG Data Center; Report # ER24; 07/19/10</t>
  </si>
  <si>
    <t>TCSG Data Center; Report # Post 321; 7/19/10</t>
  </si>
  <si>
    <t>TCSG Data Center; Report # Post 322; 7/19/10</t>
  </si>
  <si>
    <t>TCSG Data Center; Report # Post 300a; 7/19/10</t>
  </si>
  <si>
    <t>TCSG Data Center; Report # Post 300b; 7/19/10</t>
  </si>
  <si>
    <t>TCSG Data Center; Report #CR02-0224; 07/19/10</t>
  </si>
  <si>
    <t>TCSG Data Center; Report # CR289; 07/19/10</t>
  </si>
  <si>
    <t>TCSG Data Center; Report # CR874/875 and AL185; 7/19/10</t>
  </si>
  <si>
    <t xml:space="preserve">Note:  Adult Education enrollment is reported through GALIS (the Georgia Adult Learners Information System) and includes all students who received an assessment and who have hours during the quarter.  Other non-credit and CEU enrollment are based on what is reported through each institution's local Banner system. Flint River and Griffin merged Adult Education enrollment beginning Winter 2010; however, official merger of the colleges into Southern Crescent is not effective until July 1, 2010 (FY 2011). </t>
  </si>
  <si>
    <t>*Note schools with N/A represent colleges that went through an administrative merger.
**Note Beginning FY 2010 these College Tech Division schools no longer offer technical education classes through TCSG.</t>
  </si>
  <si>
    <t>Note:  For a fiscal year, the average full and part time percent is reported and not the number of students, because during the year a student can attend full time one quarter and part time another quarter.  *Note schools with N/A represent colleges that went through an administrative merger.</t>
  </si>
  <si>
    <t>TCSG Data Center; Report # ER21; 8/30/10 (revised)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</si>
</sst>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_);_(* \(#,##0\);_(* &quot;-&quot;??_);_(@_)"/>
    <numFmt numFmtId="171" formatCode="0.0"/>
    <numFmt numFmtId="172" formatCode="#,##0.0"/>
    <numFmt numFmtId="173" formatCode="#,##0.000"/>
    <numFmt numFmtId="174" formatCode="_(* #,##0.00_);_(* \(#,##0.00\);_(* &quot;-&quot;?_);_(@_)"/>
    <numFmt numFmtId="175" formatCode="_(* #,##0.000_);_(* \(#,##0.000\);_(* &quot;-&quot;?_);_(@_)"/>
    <numFmt numFmtId="176" formatCode="&quot;$&quot;#,##0.0"/>
    <numFmt numFmtId="177" formatCode="#,##0.0_);\(#,##0.0\)"/>
    <numFmt numFmtId="178" formatCode="00000"/>
    <numFmt numFmtId="179" formatCode="[$-409]dddd\,\ mmmm\ dd\,\ yyyy"/>
    <numFmt numFmtId="180" formatCode="_(* #,##0.000_);_(* \(#,##0.000\);_(* &quot;-&quot;??_);_(@_)"/>
    <numFmt numFmtId="181" formatCode="_(* #,##0.0000_);_(* \(#,##0.0000\);_(* &quot;-&quot;??_);_(@_)"/>
    <numFmt numFmtId="182" formatCode="[$€-2]\ #,##0.00_);[Red]\([$€-2]\ #,##0.00\)"/>
    <numFmt numFmtId="183" formatCode="0.000%"/>
    <numFmt numFmtId="184" formatCode="0.0000%"/>
    <numFmt numFmtId="185" formatCode="0.00000%"/>
    <numFmt numFmtId="186" formatCode="0.000000%"/>
    <numFmt numFmtId="187" formatCode="0.0000000%"/>
    <numFmt numFmtId="188" formatCode="0.00000000%"/>
    <numFmt numFmtId="189" formatCode="0.000000000%"/>
  </numFmts>
  <fonts count="49">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u val="single"/>
      <sz val="10"/>
      <name val="Arial"/>
      <family val="2"/>
    </font>
    <font>
      <b/>
      <sz val="16"/>
      <name val="Arial"/>
      <family val="2"/>
    </font>
    <font>
      <b/>
      <sz val="12"/>
      <name val="Arial"/>
      <family val="2"/>
    </font>
    <font>
      <b/>
      <i/>
      <sz val="12"/>
      <name val="Arial"/>
      <family val="2"/>
    </font>
    <font>
      <b/>
      <sz val="10"/>
      <color indexed="8"/>
      <name val="Arial MT"/>
      <family val="0"/>
    </font>
    <font>
      <sz val="10"/>
      <color indexed="8"/>
      <name val="Arial MT"/>
      <family val="0"/>
    </font>
    <font>
      <sz val="10"/>
      <name val="Arial MT"/>
      <family val="0"/>
    </font>
    <font>
      <b/>
      <sz val="10"/>
      <color indexed="8"/>
      <name val="Arial"/>
      <family val="2"/>
    </font>
    <font>
      <sz val="10"/>
      <color indexed="8"/>
      <name val="Arial"/>
      <family val="2"/>
    </font>
    <font>
      <b/>
      <u val="single"/>
      <sz val="11"/>
      <name val="Arial"/>
      <family val="2"/>
    </font>
    <font>
      <b/>
      <sz val="11"/>
      <name val="Arial"/>
      <family val="2"/>
    </font>
    <font>
      <b/>
      <sz val="11"/>
      <color indexed="8"/>
      <name val="Arial"/>
      <family val="2"/>
    </font>
    <font>
      <b/>
      <u val="single"/>
      <sz val="10"/>
      <color indexed="8"/>
      <name val="Arial"/>
      <family val="2"/>
    </font>
    <font>
      <sz val="8"/>
      <name val="Arial"/>
      <family val="0"/>
    </font>
    <font>
      <b/>
      <sz val="16"/>
      <color indexed="56"/>
      <name val="Arial"/>
      <family val="2"/>
    </font>
    <font>
      <sz val="16"/>
      <name val="Arial"/>
      <family val="2"/>
    </font>
    <font>
      <b/>
      <sz val="12"/>
      <color indexed="56"/>
      <name val="Arial"/>
      <family val="2"/>
    </font>
    <font>
      <b/>
      <sz val="10"/>
      <color indexed="56"/>
      <name val="Arial"/>
      <family val="2"/>
    </font>
    <font>
      <sz val="8"/>
      <color indexed="8"/>
      <name val="Arial"/>
      <family val="2"/>
    </font>
    <font>
      <i/>
      <sz val="8"/>
      <color indexed="8"/>
      <name val="Arial"/>
      <family val="2"/>
    </font>
    <font>
      <b/>
      <sz val="8"/>
      <name val="Arial"/>
      <family val="2"/>
    </font>
    <font>
      <b/>
      <sz val="8"/>
      <color indexed="8"/>
      <name val="Arial"/>
      <family val="2"/>
    </font>
    <font>
      <sz val="12"/>
      <color indexed="8"/>
      <name val="Arial"/>
      <family val="0"/>
    </font>
    <font>
      <i/>
      <sz val="12"/>
      <color indexed="8"/>
      <name val="Arial"/>
      <family val="2"/>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medium"/>
    </border>
    <border>
      <left style="thin"/>
      <right style="thin"/>
      <top>
        <color indexed="63"/>
      </top>
      <bottom style="thin"/>
    </border>
    <border>
      <left style="thin"/>
      <right style="thin"/>
      <top style="thin"/>
      <bottom>
        <color indexed="63"/>
      </bottom>
    </border>
    <border>
      <left style="thin"/>
      <right style="thin"/>
      <top style="thin"/>
      <bottom style="double"/>
    </border>
    <border>
      <left style="thin"/>
      <right style="double"/>
      <top style="thin"/>
      <bottom style="double"/>
    </border>
    <border>
      <left style="thin"/>
      <right style="double"/>
      <top>
        <color indexed="63"/>
      </top>
      <bottom style="thin"/>
    </border>
    <border>
      <left style="double"/>
      <right style="double"/>
      <top>
        <color indexed="63"/>
      </top>
      <bottom style="thin"/>
    </border>
    <border>
      <left>
        <color indexed="63"/>
      </left>
      <right style="thin"/>
      <top>
        <color indexed="63"/>
      </top>
      <bottom style="thin"/>
    </border>
    <border>
      <left style="thin"/>
      <right style="double"/>
      <top style="thin"/>
      <bottom style="thin"/>
    </border>
    <border>
      <left style="double"/>
      <right style="double"/>
      <top style="thin"/>
      <bottom style="thin"/>
    </border>
    <border>
      <left>
        <color indexed="63"/>
      </left>
      <right style="thin"/>
      <top style="thin"/>
      <bottom style="thin"/>
    </border>
    <border>
      <left style="thin"/>
      <right style="double"/>
      <top style="thin"/>
      <bottom>
        <color indexed="63"/>
      </bottom>
    </border>
    <border>
      <left style="double"/>
      <right style="double"/>
      <top style="thin"/>
      <bottom>
        <color indexed="63"/>
      </bottom>
    </border>
    <border>
      <left>
        <color indexed="63"/>
      </left>
      <right style="thin"/>
      <top style="thin"/>
      <bottom>
        <color indexed="63"/>
      </bottom>
    </border>
    <border>
      <left style="thin"/>
      <right style="double"/>
      <top style="medium"/>
      <bottom style="medium"/>
    </border>
    <border>
      <left style="double"/>
      <right style="double"/>
      <top style="medium"/>
      <bottom style="medium"/>
    </border>
    <border>
      <left style="thin"/>
      <right style="thin"/>
      <top>
        <color indexed="63"/>
      </top>
      <bottom>
        <color indexed="63"/>
      </bottom>
    </border>
    <border>
      <left style="thin"/>
      <right style="double"/>
      <top>
        <color indexed="63"/>
      </top>
      <bottom>
        <color indexed="63"/>
      </bottom>
    </border>
    <border>
      <left style="double"/>
      <right style="double"/>
      <top>
        <color indexed="63"/>
      </top>
      <bottom>
        <color indexed="63"/>
      </bottom>
    </border>
    <border>
      <left>
        <color indexed="63"/>
      </left>
      <right style="thin"/>
      <top>
        <color indexed="63"/>
      </top>
      <bottom>
        <color indexed="63"/>
      </bottom>
    </border>
    <border>
      <left>
        <color indexed="63"/>
      </left>
      <right style="thin"/>
      <top style="medium"/>
      <bottom style="medium"/>
    </border>
    <border>
      <left>
        <color indexed="63"/>
      </left>
      <right style="thin"/>
      <top style="thin"/>
      <bottom style="double"/>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style="thin"/>
      <top style="medium"/>
      <bottom style="thin"/>
    </border>
    <border>
      <left style="thin"/>
      <right>
        <color indexed="63"/>
      </right>
      <top style="thin"/>
      <bottom style="double"/>
    </border>
    <border>
      <left style="thin"/>
      <right style="double"/>
      <top style="double"/>
      <bottom style="thin"/>
    </border>
    <border>
      <left style="thin"/>
      <right>
        <color indexed="63"/>
      </right>
      <top style="medium"/>
      <bottom style="medium"/>
    </border>
    <border>
      <left style="double"/>
      <right style="thin"/>
      <top style="thin"/>
      <bottom style="double"/>
    </border>
    <border>
      <left style="thin"/>
      <right style="thin"/>
      <top style="double"/>
      <bottom style="double"/>
    </border>
    <border>
      <left style="thin"/>
      <right style="double"/>
      <top style="double"/>
      <bottom style="double"/>
    </border>
    <border>
      <left>
        <color indexed="63"/>
      </left>
      <right style="thin"/>
      <top>
        <color indexed="63"/>
      </top>
      <bottom style="double"/>
    </border>
    <border>
      <left style="thin"/>
      <right style="thin"/>
      <top>
        <color indexed="63"/>
      </top>
      <bottom style="double"/>
    </border>
    <border>
      <left style="thin"/>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thin"/>
      <top>
        <color indexed="63"/>
      </top>
      <bottom style="medium"/>
    </border>
    <border>
      <left style="thin"/>
      <right style="double"/>
      <top>
        <color indexed="63"/>
      </top>
      <bottom style="medium"/>
    </border>
    <border>
      <left>
        <color indexed="63"/>
      </left>
      <right style="thin"/>
      <top>
        <color indexed="63"/>
      </top>
      <bottom style="medium"/>
    </border>
    <border>
      <left style="double"/>
      <right style="thin"/>
      <top style="double"/>
      <bottom style="thin"/>
    </border>
    <border>
      <left style="thin"/>
      <right style="thin"/>
      <top style="double"/>
      <bottom style="thin"/>
    </border>
    <border>
      <left style="double"/>
      <right style="thin"/>
      <top style="thin"/>
      <bottom style="thin"/>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double"/>
      <top style="medium"/>
      <bottom style="thin"/>
    </border>
    <border>
      <left>
        <color indexed="63"/>
      </left>
      <right>
        <color indexed="63"/>
      </right>
      <top style="medium"/>
      <bottom style="medium"/>
    </border>
    <border>
      <left style="double"/>
      <right style="thin"/>
      <top style="medium"/>
      <bottom style="medium"/>
    </border>
    <border>
      <left style="thin"/>
      <right>
        <color indexed="63"/>
      </right>
      <top style="thin"/>
      <bottom style="medium"/>
    </border>
    <border>
      <left>
        <color indexed="63"/>
      </left>
      <right>
        <color indexed="63"/>
      </right>
      <top style="double"/>
      <bottom style="double"/>
    </border>
    <border>
      <left style="thin"/>
      <right>
        <color indexed="63"/>
      </right>
      <top style="medium"/>
      <bottom style="thin"/>
    </border>
    <border>
      <left>
        <color indexed="63"/>
      </left>
      <right style="thin"/>
      <top style="medium"/>
      <bottom style="thin"/>
    </border>
    <border>
      <left style="thin"/>
      <right>
        <color indexed="63"/>
      </right>
      <top style="double"/>
      <bottom style="thin"/>
    </border>
    <border>
      <left>
        <color indexed="63"/>
      </left>
      <right style="thin"/>
      <top style="double"/>
      <bottom style="thin"/>
    </border>
    <border>
      <left style="double"/>
      <right style="double"/>
      <top>
        <color indexed="63"/>
      </top>
      <bottom style="double"/>
    </border>
    <border>
      <left>
        <color indexed="63"/>
      </left>
      <right style="double"/>
      <top style="thin"/>
      <bottom style="thin"/>
    </border>
    <border>
      <left style="double"/>
      <right>
        <color indexed="63"/>
      </right>
      <top style="thin"/>
      <bottom style="thin"/>
    </border>
    <border>
      <left style="thin"/>
      <right>
        <color indexed="63"/>
      </right>
      <top>
        <color indexed="63"/>
      </top>
      <bottom style="double"/>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7" borderId="1" applyNumberFormat="0" applyAlignment="0" applyProtection="0"/>
    <xf numFmtId="0" fontId="42" fillId="0" borderId="6" applyNumberFormat="0" applyFill="0" applyAlignment="0" applyProtection="0"/>
    <xf numFmtId="0" fontId="43" fillId="22" borderId="0" applyNumberFormat="0" applyBorder="0" applyAlignment="0" applyProtection="0"/>
    <xf numFmtId="0" fontId="0"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12">
    <xf numFmtId="0" fontId="0" fillId="0" borderId="0" xfId="0" applyAlignment="1">
      <alignment/>
    </xf>
    <xf numFmtId="0" fontId="0" fillId="0" borderId="0" xfId="0" applyBorder="1" applyAlignment="1">
      <alignment/>
    </xf>
    <xf numFmtId="0" fontId="0" fillId="0" borderId="0" xfId="0" applyFont="1" applyAlignment="1">
      <alignment/>
    </xf>
    <xf numFmtId="0" fontId="0" fillId="0" borderId="10" xfId="0" applyFont="1" applyBorder="1" applyAlignment="1">
      <alignment/>
    </xf>
    <xf numFmtId="3" fontId="1" fillId="0" borderId="11" xfId="0" applyNumberFormat="1" applyFont="1" applyBorder="1" applyAlignment="1">
      <alignment/>
    </xf>
    <xf numFmtId="0" fontId="0" fillId="0" borderId="10" xfId="0" applyBorder="1" applyAlignment="1">
      <alignment/>
    </xf>
    <xf numFmtId="3" fontId="0" fillId="0" borderId="10" xfId="0" applyNumberFormat="1" applyFont="1" applyBorder="1" applyAlignment="1">
      <alignment/>
    </xf>
    <xf numFmtId="0" fontId="1" fillId="0" borderId="0" xfId="0" applyFont="1" applyAlignment="1">
      <alignment/>
    </xf>
    <xf numFmtId="0" fontId="1" fillId="0" borderId="0" xfId="0" applyFont="1" applyBorder="1" applyAlignment="1">
      <alignment/>
    </xf>
    <xf numFmtId="9" fontId="0" fillId="0" borderId="0" xfId="0" applyNumberFormat="1" applyAlignment="1">
      <alignment/>
    </xf>
    <xf numFmtId="3" fontId="0" fillId="0" borderId="0" xfId="0" applyNumberFormat="1" applyAlignment="1">
      <alignment/>
    </xf>
    <xf numFmtId="0" fontId="0" fillId="0" borderId="0" xfId="0" applyFill="1" applyAlignment="1">
      <alignment/>
    </xf>
    <xf numFmtId="0" fontId="0" fillId="0" borderId="0" xfId="0" applyFont="1" applyAlignment="1">
      <alignment/>
    </xf>
    <xf numFmtId="0" fontId="11" fillId="0" borderId="0" xfId="0" applyFont="1" applyAlignment="1" applyProtection="1">
      <alignment/>
      <protection/>
    </xf>
    <xf numFmtId="164" fontId="0" fillId="0" borderId="0" xfId="0" applyNumberFormat="1" applyAlignment="1">
      <alignment/>
    </xf>
    <xf numFmtId="0" fontId="1" fillId="0" borderId="11" xfId="0" applyFont="1" applyBorder="1" applyAlignment="1">
      <alignment/>
    </xf>
    <xf numFmtId="0" fontId="0" fillId="0" borderId="12" xfId="0" applyBorder="1" applyAlignment="1">
      <alignment/>
    </xf>
    <xf numFmtId="0" fontId="0" fillId="0" borderId="12" xfId="0" applyFont="1" applyBorder="1" applyAlignment="1">
      <alignment/>
    </xf>
    <xf numFmtId="164" fontId="1" fillId="0" borderId="11" xfId="0" applyNumberFormat="1" applyFont="1" applyBorder="1" applyAlignment="1">
      <alignment/>
    </xf>
    <xf numFmtId="3" fontId="0" fillId="0" borderId="10" xfId="0" applyNumberFormat="1" applyBorder="1" applyAlignment="1">
      <alignment/>
    </xf>
    <xf numFmtId="164" fontId="0" fillId="0" borderId="10" xfId="59" applyNumberFormat="1" applyBorder="1" applyAlignment="1">
      <alignment/>
    </xf>
    <xf numFmtId="164" fontId="0" fillId="0" borderId="10" xfId="0" applyNumberFormat="1" applyBorder="1" applyAlignment="1">
      <alignment/>
    </xf>
    <xf numFmtId="3" fontId="0" fillId="0" borderId="12" xfId="0" applyNumberFormat="1" applyBorder="1" applyAlignment="1">
      <alignment/>
    </xf>
    <xf numFmtId="3" fontId="0" fillId="0" borderId="12" xfId="0" applyNumberFormat="1" applyFont="1" applyBorder="1" applyAlignment="1">
      <alignment/>
    </xf>
    <xf numFmtId="164" fontId="0" fillId="0" borderId="12" xfId="59" applyNumberFormat="1" applyBorder="1" applyAlignment="1">
      <alignment/>
    </xf>
    <xf numFmtId="0" fontId="0" fillId="0" borderId="13" xfId="0" applyBorder="1" applyAlignment="1">
      <alignment/>
    </xf>
    <xf numFmtId="3" fontId="0" fillId="0" borderId="13" xfId="0" applyNumberFormat="1" applyBorder="1" applyAlignment="1">
      <alignment/>
    </xf>
    <xf numFmtId="3" fontId="0" fillId="0" borderId="13" xfId="0" applyNumberFormat="1" applyFont="1" applyBorder="1" applyAlignment="1">
      <alignment/>
    </xf>
    <xf numFmtId="164" fontId="0" fillId="0" borderId="13" xfId="0" applyNumberFormat="1" applyBorder="1" applyAlignment="1">
      <alignment/>
    </xf>
    <xf numFmtId="164" fontId="0" fillId="0" borderId="12" xfId="0" applyNumberFormat="1" applyBorder="1" applyAlignment="1">
      <alignment/>
    </xf>
    <xf numFmtId="3" fontId="0" fillId="0" borderId="10" xfId="0" applyNumberFormat="1" applyFill="1" applyBorder="1" applyAlignment="1">
      <alignment/>
    </xf>
    <xf numFmtId="3" fontId="0" fillId="0" borderId="12" xfId="0" applyNumberFormat="1" applyFill="1" applyBorder="1" applyAlignment="1">
      <alignment/>
    </xf>
    <xf numFmtId="164" fontId="0" fillId="0" borderId="13" xfId="59" applyNumberFormat="1" applyBorder="1" applyAlignment="1">
      <alignment/>
    </xf>
    <xf numFmtId="3" fontId="0" fillId="0" borderId="13" xfId="0" applyNumberFormat="1" applyFill="1" applyBorder="1" applyAlignment="1">
      <alignment/>
    </xf>
    <xf numFmtId="164" fontId="1" fillId="0" borderId="11" xfId="59" applyNumberFormat="1" applyFont="1" applyBorder="1" applyAlignment="1">
      <alignment/>
    </xf>
    <xf numFmtId="3" fontId="1" fillId="0" borderId="11" xfId="0" applyNumberFormat="1" applyFont="1" applyFill="1" applyBorder="1" applyAlignment="1">
      <alignment/>
    </xf>
    <xf numFmtId="3" fontId="0" fillId="24" borderId="10" xfId="0" applyNumberFormat="1" applyFill="1" applyBorder="1" applyAlignment="1">
      <alignment/>
    </xf>
    <xf numFmtId="3" fontId="0" fillId="24" borderId="12" xfId="0" applyNumberFormat="1" applyFill="1" applyBorder="1" applyAlignment="1">
      <alignment/>
    </xf>
    <xf numFmtId="3" fontId="1" fillId="24" borderId="11" xfId="0" applyNumberFormat="1" applyFont="1" applyFill="1" applyBorder="1" applyAlignment="1">
      <alignment/>
    </xf>
    <xf numFmtId="3" fontId="0" fillId="0" borderId="10" xfId="59" applyNumberFormat="1" applyBorder="1" applyAlignment="1">
      <alignment/>
    </xf>
    <xf numFmtId="3" fontId="0" fillId="0" borderId="12" xfId="59" applyNumberFormat="1" applyBorder="1" applyAlignment="1">
      <alignment/>
    </xf>
    <xf numFmtId="3" fontId="11" fillId="0" borderId="10" xfId="0" applyNumberFormat="1" applyFont="1" applyBorder="1" applyAlignment="1" applyProtection="1">
      <alignment/>
      <protection/>
    </xf>
    <xf numFmtId="3" fontId="12" fillId="0" borderId="10" xfId="0" applyNumberFormat="1" applyFont="1" applyBorder="1" applyAlignment="1">
      <alignment/>
    </xf>
    <xf numFmtId="3" fontId="11" fillId="0" borderId="12" xfId="0" applyNumberFormat="1" applyFont="1" applyBorder="1" applyAlignment="1" applyProtection="1">
      <alignment/>
      <protection/>
    </xf>
    <xf numFmtId="3" fontId="10" fillId="0" borderId="11" xfId="0" applyNumberFormat="1" applyFont="1" applyBorder="1" applyAlignment="1" applyProtection="1">
      <alignment/>
      <protection/>
    </xf>
    <xf numFmtId="0" fontId="1" fillId="0" borderId="11" xfId="0" applyFont="1" applyBorder="1" applyAlignment="1">
      <alignment horizontal="left"/>
    </xf>
    <xf numFmtId="3" fontId="1" fillId="0" borderId="11" xfId="0" applyNumberFormat="1" applyFont="1" applyBorder="1" applyAlignment="1">
      <alignment/>
    </xf>
    <xf numFmtId="164" fontId="1" fillId="0" borderId="11" xfId="0" applyNumberFormat="1" applyFont="1" applyBorder="1" applyAlignment="1">
      <alignment/>
    </xf>
    <xf numFmtId="0" fontId="1" fillId="0" borderId="14" xfId="0" applyFont="1" applyBorder="1" applyAlignment="1">
      <alignment horizontal="center" wrapText="1"/>
    </xf>
    <xf numFmtId="0" fontId="1" fillId="0" borderId="14" xfId="0" applyFont="1" applyBorder="1" applyAlignment="1">
      <alignment horizontal="center"/>
    </xf>
    <xf numFmtId="3" fontId="1" fillId="0" borderId="11" xfId="0" applyNumberFormat="1" applyFont="1" applyFill="1" applyBorder="1" applyAlignment="1">
      <alignment/>
    </xf>
    <xf numFmtId="0" fontId="1" fillId="0" borderId="14" xfId="0" applyFont="1" applyBorder="1" applyAlignment="1">
      <alignment horizontal="center" wrapText="1"/>
    </xf>
    <xf numFmtId="0" fontId="13" fillId="0" borderId="14" xfId="0" applyFont="1" applyBorder="1" applyAlignment="1" applyProtection="1">
      <alignment horizontal="center"/>
      <protection/>
    </xf>
    <xf numFmtId="0" fontId="13" fillId="0" borderId="14" xfId="0" applyFont="1" applyBorder="1" applyAlignment="1" applyProtection="1">
      <alignment horizontal="center" wrapText="1"/>
      <protection/>
    </xf>
    <xf numFmtId="0" fontId="10" fillId="0" borderId="14" xfId="0" applyFont="1" applyBorder="1" applyAlignment="1" applyProtection="1">
      <alignment horizontal="center" wrapText="1"/>
      <protection/>
    </xf>
    <xf numFmtId="0" fontId="1" fillId="0" borderId="14" xfId="0" applyFont="1" applyBorder="1" applyAlignment="1">
      <alignment horizontal="center"/>
    </xf>
    <xf numFmtId="0" fontId="1" fillId="0" borderId="15" xfId="0" applyFont="1" applyBorder="1" applyAlignment="1">
      <alignment horizontal="center" wrapText="1"/>
    </xf>
    <xf numFmtId="3" fontId="0" fillId="0" borderId="16" xfId="0" applyNumberFormat="1" applyBorder="1" applyAlignment="1">
      <alignment/>
    </xf>
    <xf numFmtId="3" fontId="0" fillId="0" borderId="17" xfId="0" applyNumberFormat="1" applyBorder="1" applyAlignment="1">
      <alignment/>
    </xf>
    <xf numFmtId="3" fontId="0" fillId="0" borderId="18" xfId="0" applyNumberFormat="1" applyBorder="1" applyAlignment="1">
      <alignment/>
    </xf>
    <xf numFmtId="3" fontId="0" fillId="0" borderId="19" xfId="0" applyNumberFormat="1" applyBorder="1" applyAlignment="1">
      <alignment/>
    </xf>
    <xf numFmtId="3" fontId="0" fillId="0" borderId="20" xfId="0" applyNumberFormat="1" applyBorder="1" applyAlignment="1">
      <alignment/>
    </xf>
    <xf numFmtId="3" fontId="0" fillId="0" borderId="21"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3" fontId="0" fillId="0" borderId="24" xfId="0" applyNumberFormat="1" applyBorder="1" applyAlignment="1">
      <alignment/>
    </xf>
    <xf numFmtId="3" fontId="1" fillId="0" borderId="25" xfId="0" applyNumberFormat="1" applyFont="1" applyBorder="1" applyAlignment="1">
      <alignment/>
    </xf>
    <xf numFmtId="3" fontId="1" fillId="0" borderId="26" xfId="0" applyNumberFormat="1" applyFont="1" applyBorder="1" applyAlignment="1">
      <alignment/>
    </xf>
    <xf numFmtId="3" fontId="0" fillId="0" borderId="27" xfId="0" applyNumberFormat="1" applyBorder="1" applyAlignment="1">
      <alignment/>
    </xf>
    <xf numFmtId="3" fontId="0" fillId="0" borderId="28" xfId="0" applyNumberFormat="1" applyBorder="1" applyAlignment="1">
      <alignment/>
    </xf>
    <xf numFmtId="3" fontId="0" fillId="0" borderId="29" xfId="0" applyNumberFormat="1" applyBorder="1" applyAlignment="1">
      <alignment/>
    </xf>
    <xf numFmtId="3" fontId="0" fillId="0" borderId="30" xfId="0" applyNumberFormat="1" applyBorder="1" applyAlignment="1">
      <alignment/>
    </xf>
    <xf numFmtId="3" fontId="1" fillId="0" borderId="14" xfId="0" applyNumberFormat="1" applyFont="1" applyBorder="1" applyAlignment="1">
      <alignment horizontal="center" wrapText="1"/>
    </xf>
    <xf numFmtId="3" fontId="1" fillId="0" borderId="31" xfId="0" applyNumberFormat="1" applyFont="1" applyBorder="1" applyAlignment="1">
      <alignment/>
    </xf>
    <xf numFmtId="3" fontId="14" fillId="0" borderId="12" xfId="0" applyNumberFormat="1" applyFont="1" applyBorder="1" applyAlignment="1" applyProtection="1">
      <alignment/>
      <protection/>
    </xf>
    <xf numFmtId="0" fontId="14" fillId="0" borderId="12" xfId="0" applyFont="1" applyBorder="1" applyAlignment="1" applyProtection="1">
      <alignment/>
      <protection/>
    </xf>
    <xf numFmtId="37" fontId="14" fillId="0" borderId="12" xfId="0" applyNumberFormat="1" applyFont="1" applyBorder="1" applyAlignment="1" applyProtection="1">
      <alignment/>
      <protection/>
    </xf>
    <xf numFmtId="3" fontId="14" fillId="0" borderId="10" xfId="0" applyNumberFormat="1" applyFont="1" applyBorder="1" applyAlignment="1" applyProtection="1">
      <alignment/>
      <protection/>
    </xf>
    <xf numFmtId="0" fontId="14" fillId="0" borderId="10" xfId="0" applyFont="1" applyBorder="1" applyAlignment="1" applyProtection="1">
      <alignment/>
      <protection/>
    </xf>
    <xf numFmtId="37" fontId="14" fillId="0" borderId="10" xfId="0" applyNumberFormat="1" applyFont="1" applyBorder="1" applyAlignment="1" applyProtection="1">
      <alignment/>
      <protection/>
    </xf>
    <xf numFmtId="3" fontId="14" fillId="0" borderId="10" xfId="0" applyNumberFormat="1" applyFont="1" applyFill="1" applyBorder="1" applyAlignment="1" applyProtection="1">
      <alignment/>
      <protection/>
    </xf>
    <xf numFmtId="0" fontId="14" fillId="0" borderId="10" xfId="0" applyFont="1" applyFill="1" applyBorder="1" applyAlignment="1" applyProtection="1">
      <alignment/>
      <protection/>
    </xf>
    <xf numFmtId="37" fontId="14" fillId="0" borderId="10" xfId="0" applyNumberFormat="1" applyFont="1" applyFill="1" applyBorder="1" applyAlignment="1" applyProtection="1">
      <alignment/>
      <protection/>
    </xf>
    <xf numFmtId="0" fontId="13" fillId="0" borderId="11" xfId="0" applyFont="1" applyBorder="1" applyAlignment="1" applyProtection="1">
      <alignment/>
      <protection/>
    </xf>
    <xf numFmtId="3" fontId="13" fillId="0" borderId="11" xfId="0" applyNumberFormat="1" applyFont="1" applyBorder="1" applyAlignment="1" applyProtection="1">
      <alignment/>
      <protection/>
    </xf>
    <xf numFmtId="3" fontId="13" fillId="0" borderId="11" xfId="0" applyNumberFormat="1" applyFont="1" applyBorder="1" applyAlignment="1" applyProtection="1">
      <alignment horizontal="right"/>
      <protection/>
    </xf>
    <xf numFmtId="37" fontId="13" fillId="0" borderId="11" xfId="0" applyNumberFormat="1" applyFont="1" applyBorder="1" applyAlignment="1" applyProtection="1">
      <alignment/>
      <protection/>
    </xf>
    <xf numFmtId="0" fontId="1" fillId="0" borderId="32" xfId="0" applyFont="1" applyBorder="1" applyAlignment="1">
      <alignment horizontal="center"/>
    </xf>
    <xf numFmtId="0" fontId="0" fillId="0" borderId="18" xfId="0" applyBorder="1" applyAlignment="1">
      <alignment/>
    </xf>
    <xf numFmtId="3" fontId="0" fillId="0" borderId="12" xfId="59" applyNumberFormat="1" applyFont="1" applyBorder="1" applyAlignment="1">
      <alignment/>
    </xf>
    <xf numFmtId="3" fontId="0" fillId="0" borderId="10" xfId="59" applyNumberFormat="1" applyFont="1" applyBorder="1" applyAlignment="1">
      <alignment/>
    </xf>
    <xf numFmtId="0" fontId="1" fillId="0" borderId="0" xfId="0" applyFont="1" applyAlignment="1">
      <alignment horizontal="left"/>
    </xf>
    <xf numFmtId="0" fontId="0" fillId="0" borderId="0" xfId="0" applyAlignment="1">
      <alignment horizontal="left"/>
    </xf>
    <xf numFmtId="0" fontId="1" fillId="0" borderId="33" xfId="0" applyFont="1" applyBorder="1" applyAlignment="1">
      <alignment horizontal="left" wrapText="1"/>
    </xf>
    <xf numFmtId="0" fontId="1" fillId="0" borderId="33" xfId="0" applyFont="1" applyBorder="1" applyAlignment="1">
      <alignment wrapText="1"/>
    </xf>
    <xf numFmtId="0" fontId="0" fillId="0" borderId="34" xfId="0" applyBorder="1" applyAlignment="1">
      <alignment vertical="top" wrapText="1"/>
    </xf>
    <xf numFmtId="0" fontId="0" fillId="0" borderId="35" xfId="0" applyBorder="1" applyAlignment="1">
      <alignment vertical="top" wrapText="1"/>
    </xf>
    <xf numFmtId="0" fontId="6" fillId="0" borderId="0" xfId="0" applyFont="1" applyAlignment="1">
      <alignment/>
    </xf>
    <xf numFmtId="0" fontId="0" fillId="0" borderId="0" xfId="0" applyAlignment="1">
      <alignment wrapText="1"/>
    </xf>
    <xf numFmtId="0" fontId="0" fillId="0" borderId="0" xfId="0" applyBorder="1" applyAlignment="1">
      <alignment vertical="top" wrapText="1"/>
    </xf>
    <xf numFmtId="0" fontId="0" fillId="0" borderId="0" xfId="0" applyFont="1" applyBorder="1" applyAlignment="1">
      <alignment vertical="top" wrapText="1"/>
    </xf>
    <xf numFmtId="0" fontId="3" fillId="0" borderId="36" xfId="0" applyFont="1" applyBorder="1" applyAlignment="1">
      <alignment/>
    </xf>
    <xf numFmtId="0" fontId="3" fillId="0" borderId="21" xfId="0" applyFont="1" applyBorder="1" applyAlignment="1">
      <alignment/>
    </xf>
    <xf numFmtId="0" fontId="0" fillId="0" borderId="37" xfId="0" applyFill="1" applyBorder="1" applyAlignment="1">
      <alignment vertical="top" wrapText="1"/>
    </xf>
    <xf numFmtId="0" fontId="0" fillId="0" borderId="18" xfId="0" applyFill="1" applyBorder="1" applyAlignment="1">
      <alignment vertical="top" wrapText="1"/>
    </xf>
    <xf numFmtId="0" fontId="0" fillId="0" borderId="36" xfId="0" applyFill="1" applyBorder="1" applyAlignment="1">
      <alignment vertical="top" wrapText="1"/>
    </xf>
    <xf numFmtId="0" fontId="0" fillId="0" borderId="21" xfId="0" applyFill="1" applyBorder="1" applyAlignment="1">
      <alignment vertical="top" wrapText="1"/>
    </xf>
    <xf numFmtId="0" fontId="1" fillId="0" borderId="14" xfId="0" applyFont="1" applyBorder="1" applyAlignment="1">
      <alignment/>
    </xf>
    <xf numFmtId="3" fontId="1" fillId="0" borderId="38" xfId="0" applyNumberFormat="1" applyFont="1" applyBorder="1" applyAlignment="1">
      <alignment/>
    </xf>
    <xf numFmtId="164" fontId="1" fillId="0" borderId="11" xfId="59" applyNumberFormat="1" applyFont="1" applyBorder="1" applyAlignment="1">
      <alignment/>
    </xf>
    <xf numFmtId="4" fontId="0" fillId="0" borderId="0" xfId="0" applyNumberFormat="1" applyAlignment="1">
      <alignment/>
    </xf>
    <xf numFmtId="0" fontId="1" fillId="0" borderId="0" xfId="0" applyFont="1" applyFill="1" applyBorder="1" applyAlignment="1">
      <alignment horizontal="center" wrapText="1"/>
    </xf>
    <xf numFmtId="3" fontId="0" fillId="0" borderId="0" xfId="0" applyNumberFormat="1" applyFont="1" applyAlignment="1">
      <alignment/>
    </xf>
    <xf numFmtId="0" fontId="0" fillId="0" borderId="0" xfId="0" applyFont="1" applyFill="1" applyBorder="1" applyAlignment="1">
      <alignment wrapText="1"/>
    </xf>
    <xf numFmtId="0" fontId="0" fillId="0" borderId="0" xfId="0" applyBorder="1" applyAlignment="1">
      <alignment wrapText="1"/>
    </xf>
    <xf numFmtId="3" fontId="14" fillId="0" borderId="18" xfId="0" applyNumberFormat="1" applyFont="1" applyBorder="1" applyAlignment="1" applyProtection="1">
      <alignment/>
      <protection/>
    </xf>
    <xf numFmtId="3" fontId="14" fillId="0" borderId="21" xfId="0" applyNumberFormat="1" applyFont="1" applyBorder="1" applyAlignment="1" applyProtection="1">
      <alignment/>
      <protection/>
    </xf>
    <xf numFmtId="3" fontId="13" fillId="0" borderId="31" xfId="0" applyNumberFormat="1" applyFont="1" applyBorder="1" applyAlignment="1" applyProtection="1">
      <alignment/>
      <protection/>
    </xf>
    <xf numFmtId="0" fontId="0" fillId="0" borderId="0" xfId="0" applyAlignment="1">
      <alignment/>
    </xf>
    <xf numFmtId="0" fontId="0" fillId="0" borderId="0" xfId="0" applyFont="1" applyAlignment="1">
      <alignment/>
    </xf>
    <xf numFmtId="0" fontId="1" fillId="0" borderId="31" xfId="0" applyFont="1" applyBorder="1" applyAlignment="1">
      <alignment/>
    </xf>
    <xf numFmtId="0" fontId="1" fillId="0" borderId="0" xfId="0" applyFont="1" applyBorder="1" applyAlignment="1">
      <alignment horizontal="left" vertical="top" wrapText="1"/>
    </xf>
    <xf numFmtId="0" fontId="19" fillId="0" borderId="0" xfId="0" applyFont="1" applyBorder="1" applyAlignment="1">
      <alignment vertical="top"/>
    </xf>
    <xf numFmtId="0" fontId="1" fillId="0" borderId="0" xfId="0" applyFont="1" applyBorder="1" applyAlignment="1">
      <alignment vertical="top" wrapText="1"/>
    </xf>
    <xf numFmtId="0" fontId="0" fillId="0" borderId="0" xfId="0" applyBorder="1" applyAlignment="1">
      <alignment/>
    </xf>
    <xf numFmtId="0" fontId="22" fillId="0" borderId="34" xfId="0" applyFont="1" applyBorder="1" applyAlignment="1">
      <alignment/>
    </xf>
    <xf numFmtId="0" fontId="0" fillId="0" borderId="34" xfId="0" applyBorder="1" applyAlignment="1">
      <alignment/>
    </xf>
    <xf numFmtId="0" fontId="1" fillId="0" borderId="0" xfId="0" applyFont="1" applyBorder="1" applyAlignment="1">
      <alignment/>
    </xf>
    <xf numFmtId="0" fontId="1" fillId="0" borderId="0" xfId="0" applyFont="1" applyBorder="1" applyAlignment="1">
      <alignment horizontal="left"/>
    </xf>
    <xf numFmtId="0" fontId="0" fillId="0" borderId="0" xfId="0" applyAlignment="1">
      <alignment horizontal="center"/>
    </xf>
    <xf numFmtId="0" fontId="0" fillId="0" borderId="0" xfId="0" applyBorder="1" applyAlignment="1">
      <alignment horizontal="center"/>
    </xf>
    <xf numFmtId="0" fontId="1" fillId="0" borderId="14" xfId="0" applyFont="1" applyBorder="1" applyAlignment="1">
      <alignment horizontal="left"/>
    </xf>
    <xf numFmtId="0" fontId="1" fillId="0" borderId="0" xfId="0" applyFont="1" applyAlignment="1">
      <alignment/>
    </xf>
    <xf numFmtId="0" fontId="1" fillId="0" borderId="39" xfId="0" applyFont="1" applyBorder="1" applyAlignment="1">
      <alignment horizontal="center" wrapText="1"/>
    </xf>
    <xf numFmtId="0" fontId="1" fillId="0" borderId="32" xfId="0" applyFont="1" applyBorder="1" applyAlignment="1">
      <alignment horizontal="center" wrapText="1"/>
    </xf>
    <xf numFmtId="3" fontId="0" fillId="0" borderId="40" xfId="0" applyNumberFormat="1" applyBorder="1" applyAlignment="1">
      <alignment/>
    </xf>
    <xf numFmtId="3" fontId="1" fillId="0" borderId="21" xfId="0" applyNumberFormat="1" applyFont="1" applyBorder="1" applyAlignment="1">
      <alignment/>
    </xf>
    <xf numFmtId="3" fontId="1" fillId="0" borderId="18" xfId="0" applyNumberFormat="1" applyFont="1" applyBorder="1" applyAlignment="1">
      <alignment/>
    </xf>
    <xf numFmtId="0" fontId="16" fillId="0" borderId="0" xfId="0" applyFont="1" applyBorder="1" applyAlignment="1">
      <alignment horizontal="center"/>
    </xf>
    <xf numFmtId="0" fontId="16" fillId="0" borderId="0" xfId="0" applyFont="1" applyAlignment="1">
      <alignment horizontal="center"/>
    </xf>
    <xf numFmtId="0" fontId="24" fillId="0" borderId="0" xfId="0" applyFont="1" applyAlignment="1" applyProtection="1">
      <alignment/>
      <protection/>
    </xf>
    <xf numFmtId="0" fontId="19" fillId="0" borderId="0" xfId="0" applyFont="1" applyAlignment="1">
      <alignment/>
    </xf>
    <xf numFmtId="0" fontId="25" fillId="0" borderId="0" xfId="0" applyFont="1" applyAlignment="1" applyProtection="1">
      <alignment/>
      <protection/>
    </xf>
    <xf numFmtId="3" fontId="19" fillId="0" borderId="0" xfId="0" applyNumberFormat="1" applyFont="1" applyAlignment="1">
      <alignment/>
    </xf>
    <xf numFmtId="0" fontId="14" fillId="0" borderId="18" xfId="0" applyFont="1" applyBorder="1" applyAlignment="1" applyProtection="1">
      <alignment/>
      <protection/>
    </xf>
    <xf numFmtId="0" fontId="14" fillId="0" borderId="21" xfId="0" applyFont="1" applyBorder="1" applyAlignment="1" applyProtection="1">
      <alignment/>
      <protection/>
    </xf>
    <xf numFmtId="0" fontId="14" fillId="0" borderId="21" xfId="0" applyFont="1" applyFill="1" applyBorder="1" applyAlignment="1" applyProtection="1">
      <alignment/>
      <protection/>
    </xf>
    <xf numFmtId="0" fontId="25" fillId="0" borderId="32" xfId="0" applyFont="1" applyBorder="1" applyAlignment="1" applyProtection="1">
      <alignment horizontal="center"/>
      <protection/>
    </xf>
    <xf numFmtId="0" fontId="25" fillId="0" borderId="14" xfId="0" applyFont="1" applyBorder="1" applyAlignment="1" applyProtection="1">
      <alignment horizontal="center" wrapText="1"/>
      <protection/>
    </xf>
    <xf numFmtId="3" fontId="25" fillId="0" borderId="14" xfId="0" applyNumberFormat="1" applyFont="1" applyBorder="1" applyAlignment="1" applyProtection="1">
      <alignment horizontal="center"/>
      <protection/>
    </xf>
    <xf numFmtId="3" fontId="25" fillId="0" borderId="14" xfId="0" applyNumberFormat="1" applyFont="1" applyBorder="1" applyAlignment="1" applyProtection="1">
      <alignment horizontal="center" wrapText="1"/>
      <protection/>
    </xf>
    <xf numFmtId="0" fontId="25" fillId="0" borderId="14" xfId="0" applyFont="1" applyBorder="1" applyAlignment="1" applyProtection="1">
      <alignment horizontal="center"/>
      <protection/>
    </xf>
    <xf numFmtId="3" fontId="25" fillId="0" borderId="32" xfId="0" applyNumberFormat="1" applyFont="1" applyBorder="1" applyAlignment="1" applyProtection="1">
      <alignment horizontal="center"/>
      <protection/>
    </xf>
    <xf numFmtId="3" fontId="0" fillId="0" borderId="0" xfId="0" applyNumberFormat="1" applyFont="1" applyAlignment="1">
      <alignment/>
    </xf>
    <xf numFmtId="0" fontId="1" fillId="0" borderId="0" xfId="0" applyFont="1" applyFill="1" applyAlignment="1">
      <alignment wrapText="1"/>
    </xf>
    <xf numFmtId="3" fontId="26" fillId="0" borderId="0" xfId="0" applyNumberFormat="1" applyFont="1" applyFill="1" applyAlignment="1">
      <alignment/>
    </xf>
    <xf numFmtId="3" fontId="1" fillId="0" borderId="0" xfId="0" applyNumberFormat="1" applyFont="1" applyFill="1" applyAlignment="1">
      <alignment/>
    </xf>
    <xf numFmtId="0" fontId="0" fillId="0" borderId="10" xfId="0" applyBorder="1" applyAlignment="1">
      <alignment vertical="top" wrapText="1"/>
    </xf>
    <xf numFmtId="0" fontId="0" fillId="0" borderId="13" xfId="0" applyBorder="1" applyAlignment="1">
      <alignment vertical="top" wrapText="1"/>
    </xf>
    <xf numFmtId="0" fontId="0" fillId="0" borderId="27" xfId="0" applyBorder="1" applyAlignment="1">
      <alignment horizontal="center" vertical="top" wrapText="1"/>
    </xf>
    <xf numFmtId="0" fontId="0" fillId="0" borderId="12" xfId="0" applyBorder="1" applyAlignment="1">
      <alignment horizontal="center" vertical="top" wrapText="1"/>
    </xf>
    <xf numFmtId="0" fontId="28" fillId="0" borderId="0" xfId="0" applyFont="1" applyAlignment="1" applyProtection="1">
      <alignment/>
      <protection/>
    </xf>
    <xf numFmtId="0" fontId="28" fillId="0" borderId="0" xfId="0" applyFont="1" applyAlignment="1" applyProtection="1">
      <alignment/>
      <protection/>
    </xf>
    <xf numFmtId="0" fontId="29" fillId="0" borderId="0" xfId="0" applyFont="1" applyAlignment="1" applyProtection="1">
      <alignment/>
      <protection/>
    </xf>
    <xf numFmtId="0" fontId="2" fillId="0" borderId="0" xfId="0" applyFont="1" applyAlignment="1">
      <alignment/>
    </xf>
    <xf numFmtId="171" fontId="14" fillId="0" borderId="0" xfId="0" applyNumberFormat="1" applyFont="1" applyAlignment="1" applyProtection="1">
      <alignment/>
      <protection/>
    </xf>
    <xf numFmtId="171" fontId="0" fillId="0" borderId="0" xfId="0" applyNumberFormat="1" applyFont="1" applyAlignment="1">
      <alignment/>
    </xf>
    <xf numFmtId="171" fontId="0" fillId="0" borderId="0" xfId="0" applyNumberFormat="1" applyAlignment="1">
      <alignment/>
    </xf>
    <xf numFmtId="164" fontId="0" fillId="0" borderId="0" xfId="59" applyNumberFormat="1" applyAlignment="1">
      <alignment/>
    </xf>
    <xf numFmtId="39" fontId="0" fillId="0" borderId="0" xfId="42" applyNumberFormat="1" applyAlignment="1">
      <alignment/>
    </xf>
    <xf numFmtId="0" fontId="0" fillId="0" borderId="10" xfId="0" applyFill="1" applyBorder="1" applyAlignment="1">
      <alignment/>
    </xf>
    <xf numFmtId="0" fontId="0" fillId="0" borderId="0" xfId="0" applyFill="1" applyAlignment="1">
      <alignment/>
    </xf>
    <xf numFmtId="0" fontId="16" fillId="0" borderId="0" xfId="0" applyFont="1" applyFill="1" applyBorder="1" applyAlignment="1">
      <alignment horizontal="center"/>
    </xf>
    <xf numFmtId="3" fontId="1" fillId="0" borderId="0" xfId="0" applyNumberFormat="1" applyFont="1" applyFill="1" applyAlignment="1">
      <alignment wrapText="1"/>
    </xf>
    <xf numFmtId="3" fontId="0" fillId="0" borderId="0" xfId="0" applyNumberFormat="1" applyFont="1" applyFill="1" applyAlignment="1">
      <alignment/>
    </xf>
    <xf numFmtId="3" fontId="13" fillId="25" borderId="12" xfId="0" applyNumberFormat="1" applyFont="1" applyFill="1" applyBorder="1" applyAlignment="1" applyProtection="1">
      <alignment/>
      <protection/>
    </xf>
    <xf numFmtId="3" fontId="13" fillId="25" borderId="10" xfId="0" applyNumberFormat="1" applyFont="1" applyFill="1" applyBorder="1" applyAlignment="1" applyProtection="1">
      <alignment/>
      <protection/>
    </xf>
    <xf numFmtId="3" fontId="13" fillId="25" borderId="11" xfId="0" applyNumberFormat="1" applyFont="1" applyFill="1" applyBorder="1" applyAlignment="1" applyProtection="1">
      <alignment/>
      <protection/>
    </xf>
    <xf numFmtId="3" fontId="13" fillId="25" borderId="16" xfId="0" applyNumberFormat="1" applyFont="1" applyFill="1" applyBorder="1" applyAlignment="1" applyProtection="1">
      <alignment/>
      <protection/>
    </xf>
    <xf numFmtId="3" fontId="13" fillId="25" borderId="19" xfId="0" applyNumberFormat="1" applyFont="1" applyFill="1" applyBorder="1" applyAlignment="1" applyProtection="1">
      <alignment/>
      <protection/>
    </xf>
    <xf numFmtId="3" fontId="13" fillId="25" borderId="25" xfId="0" applyNumberFormat="1" applyFont="1" applyFill="1" applyBorder="1" applyAlignment="1" applyProtection="1">
      <alignment/>
      <protection/>
    </xf>
    <xf numFmtId="0" fontId="1" fillId="0" borderId="11" xfId="0" applyFont="1" applyFill="1" applyBorder="1" applyAlignment="1">
      <alignment horizontal="left"/>
    </xf>
    <xf numFmtId="0" fontId="1" fillId="0" borderId="11" xfId="0" applyFont="1" applyFill="1" applyBorder="1" applyAlignment="1">
      <alignment/>
    </xf>
    <xf numFmtId="0" fontId="1" fillId="0" borderId="11" xfId="0" applyFont="1" applyBorder="1" applyAlignment="1">
      <alignment horizontal="left" wrapText="1"/>
    </xf>
    <xf numFmtId="0" fontId="1" fillId="0" borderId="11" xfId="0" applyFont="1" applyBorder="1" applyAlignment="1">
      <alignment wrapText="1"/>
    </xf>
    <xf numFmtId="0" fontId="1" fillId="0" borderId="11" xfId="0" applyFont="1" applyFill="1" applyBorder="1" applyAlignment="1">
      <alignment horizontal="left" wrapText="1"/>
    </xf>
    <xf numFmtId="0" fontId="1" fillId="0" borderId="14" xfId="0" applyFont="1" applyBorder="1" applyAlignment="1">
      <alignment horizontal="left" wrapText="1"/>
    </xf>
    <xf numFmtId="0" fontId="1" fillId="0" borderId="14" xfId="0" applyFont="1" applyBorder="1" applyAlignment="1">
      <alignment/>
    </xf>
    <xf numFmtId="0" fontId="1" fillId="0" borderId="41" xfId="0" applyFont="1" applyBorder="1" applyAlignment="1">
      <alignment horizontal="left" wrapText="1"/>
    </xf>
    <xf numFmtId="0" fontId="1" fillId="0" borderId="41" xfId="0" applyFont="1" applyBorder="1" applyAlignment="1">
      <alignment/>
    </xf>
    <xf numFmtId="0" fontId="1" fillId="0" borderId="38" xfId="0" applyFont="1" applyBorder="1" applyAlignment="1">
      <alignment horizontal="left"/>
    </xf>
    <xf numFmtId="0" fontId="10" fillId="0" borderId="41" xfId="0" applyFont="1" applyBorder="1" applyAlignment="1" applyProtection="1">
      <alignment/>
      <protection/>
    </xf>
    <xf numFmtId="0" fontId="1" fillId="0" borderId="41" xfId="0" applyFont="1" applyBorder="1" applyAlignment="1">
      <alignment/>
    </xf>
    <xf numFmtId="0" fontId="1" fillId="0" borderId="39" xfId="0" applyFont="1" applyBorder="1" applyAlignment="1">
      <alignment horizontal="left"/>
    </xf>
    <xf numFmtId="0" fontId="1" fillId="0" borderId="42" xfId="0" applyFont="1" applyBorder="1" applyAlignment="1">
      <alignment horizontal="center"/>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0" fillId="0" borderId="48" xfId="0" applyBorder="1" applyAlignment="1">
      <alignment/>
    </xf>
    <xf numFmtId="0" fontId="0" fillId="0" borderId="49" xfId="0" applyBorder="1" applyAlignment="1">
      <alignment/>
    </xf>
    <xf numFmtId="164" fontId="0" fillId="0" borderId="19" xfId="0" applyNumberFormat="1" applyBorder="1" applyAlignment="1">
      <alignment/>
    </xf>
    <xf numFmtId="3" fontId="0" fillId="0" borderId="10" xfId="0" applyNumberFormat="1" applyFont="1" applyFill="1" applyBorder="1" applyAlignment="1">
      <alignment horizontal="right"/>
    </xf>
    <xf numFmtId="164" fontId="0" fillId="0" borderId="19" xfId="0" applyNumberFormat="1" applyFont="1" applyFill="1" applyBorder="1" applyAlignment="1">
      <alignment horizontal="right"/>
    </xf>
    <xf numFmtId="172" fontId="0" fillId="0" borderId="21" xfId="0" applyNumberFormat="1" applyFill="1" applyBorder="1" applyAlignment="1">
      <alignment/>
    </xf>
    <xf numFmtId="3" fontId="0" fillId="0" borderId="21" xfId="0" applyNumberFormat="1" applyFill="1" applyBorder="1" applyAlignment="1">
      <alignment/>
    </xf>
    <xf numFmtId="172" fontId="0" fillId="0" borderId="10" xfId="0" applyNumberFormat="1" applyFill="1" applyBorder="1" applyAlignment="1">
      <alignment/>
    </xf>
    <xf numFmtId="164" fontId="0" fillId="0" borderId="19" xfId="0" applyNumberFormat="1" applyFill="1" applyBorder="1" applyAlignment="1">
      <alignment/>
    </xf>
    <xf numFmtId="164" fontId="0" fillId="0" borderId="10" xfId="0" applyNumberFormat="1" applyFill="1" applyBorder="1" applyAlignment="1">
      <alignment/>
    </xf>
    <xf numFmtId="3" fontId="0" fillId="0" borderId="0" xfId="0" applyNumberFormat="1" applyBorder="1" applyAlignment="1">
      <alignment/>
    </xf>
    <xf numFmtId="3" fontId="0" fillId="0" borderId="13" xfId="0" applyNumberFormat="1" applyFont="1" applyFill="1" applyBorder="1" applyAlignment="1">
      <alignment horizontal="right"/>
    </xf>
    <xf numFmtId="172" fontId="0" fillId="0" borderId="13" xfId="0" applyNumberFormat="1" applyFill="1" applyBorder="1" applyAlignment="1">
      <alignment/>
    </xf>
    <xf numFmtId="164" fontId="1" fillId="0" borderId="25" xfId="0" applyNumberFormat="1" applyFont="1" applyFill="1" applyBorder="1" applyAlignment="1">
      <alignment/>
    </xf>
    <xf numFmtId="165" fontId="1" fillId="0" borderId="31" xfId="59" applyNumberFormat="1" applyFont="1" applyFill="1" applyBorder="1" applyAlignment="1">
      <alignment horizontal="right"/>
    </xf>
    <xf numFmtId="165" fontId="1" fillId="0" borderId="11" xfId="59" applyNumberFormat="1" applyFont="1" applyFill="1" applyBorder="1" applyAlignment="1">
      <alignment/>
    </xf>
    <xf numFmtId="3" fontId="1" fillId="0" borderId="31" xfId="0" applyNumberFormat="1" applyFont="1" applyFill="1" applyBorder="1" applyAlignment="1">
      <alignment/>
    </xf>
    <xf numFmtId="164" fontId="1" fillId="0" borderId="11" xfId="0" applyNumberFormat="1" applyFont="1" applyFill="1" applyBorder="1" applyAlignment="1">
      <alignment/>
    </xf>
    <xf numFmtId="0" fontId="0" fillId="0" borderId="37" xfId="0" applyFont="1" applyBorder="1" applyAlignment="1">
      <alignment horizontal="left"/>
    </xf>
    <xf numFmtId="164" fontId="0" fillId="0" borderId="16" xfId="0" applyNumberFormat="1" applyFill="1" applyBorder="1" applyAlignment="1">
      <alignment/>
    </xf>
    <xf numFmtId="172" fontId="0" fillId="0" borderId="18" xfId="0" applyNumberFormat="1" applyFill="1" applyBorder="1" applyAlignment="1">
      <alignment/>
    </xf>
    <xf numFmtId="172" fontId="0" fillId="0" borderId="12" xfId="0" applyNumberFormat="1" applyFill="1" applyBorder="1" applyAlignment="1">
      <alignment/>
    </xf>
    <xf numFmtId="3" fontId="0" fillId="0" borderId="18" xfId="0" applyNumberFormat="1" applyFill="1" applyBorder="1" applyAlignment="1">
      <alignment/>
    </xf>
    <xf numFmtId="164" fontId="0" fillId="0" borderId="12" xfId="0" applyNumberFormat="1" applyFill="1" applyBorder="1" applyAlignment="1">
      <alignment/>
    </xf>
    <xf numFmtId="0" fontId="0" fillId="0" borderId="36" xfId="0" applyFont="1" applyBorder="1" applyAlignment="1">
      <alignment horizontal="left"/>
    </xf>
    <xf numFmtId="3" fontId="0" fillId="0" borderId="50" xfId="0" applyNumberFormat="1" applyBorder="1" applyAlignment="1">
      <alignment/>
    </xf>
    <xf numFmtId="3" fontId="0" fillId="0" borderId="50" xfId="0" applyNumberFormat="1" applyFill="1" applyBorder="1" applyAlignment="1">
      <alignment/>
    </xf>
    <xf numFmtId="164" fontId="0" fillId="0" borderId="51" xfId="0" applyNumberFormat="1" applyFill="1" applyBorder="1" applyAlignment="1">
      <alignment/>
    </xf>
    <xf numFmtId="172" fontId="0" fillId="0" borderId="52" xfId="0" applyNumberFormat="1" applyFill="1" applyBorder="1" applyAlignment="1">
      <alignment/>
    </xf>
    <xf numFmtId="172" fontId="0" fillId="0" borderId="50" xfId="0" applyNumberFormat="1" applyFill="1" applyBorder="1" applyAlignment="1">
      <alignment/>
    </xf>
    <xf numFmtId="3" fontId="0" fillId="0" borderId="52" xfId="0" applyNumberFormat="1" applyFill="1" applyBorder="1" applyAlignment="1">
      <alignment/>
    </xf>
    <xf numFmtId="164" fontId="0" fillId="0" borderId="50" xfId="0" applyNumberFormat="1" applyFill="1" applyBorder="1" applyAlignment="1">
      <alignment/>
    </xf>
    <xf numFmtId="0" fontId="1" fillId="0" borderId="53" xfId="0" applyFont="1" applyBorder="1" applyAlignment="1">
      <alignment/>
    </xf>
    <xf numFmtId="3" fontId="1" fillId="0" borderId="53" xfId="0" applyNumberFormat="1" applyFont="1" applyBorder="1" applyAlignment="1">
      <alignment/>
    </xf>
    <xf numFmtId="3" fontId="1" fillId="0" borderId="53" xfId="0" applyNumberFormat="1" applyFont="1" applyFill="1" applyBorder="1" applyAlignment="1">
      <alignment/>
    </xf>
    <xf numFmtId="164" fontId="1" fillId="0" borderId="54" xfId="0" applyNumberFormat="1" applyFont="1" applyFill="1" applyBorder="1" applyAlignment="1">
      <alignment/>
    </xf>
    <xf numFmtId="172" fontId="1" fillId="0" borderId="55" xfId="0" applyNumberFormat="1" applyFont="1" applyFill="1" applyBorder="1" applyAlignment="1">
      <alignment/>
    </xf>
    <xf numFmtId="172" fontId="1" fillId="0" borderId="53" xfId="0" applyNumberFormat="1" applyFont="1" applyFill="1" applyBorder="1" applyAlignment="1">
      <alignment/>
    </xf>
    <xf numFmtId="3" fontId="1" fillId="0" borderId="55" xfId="0" applyNumberFormat="1" applyFont="1" applyFill="1" applyBorder="1" applyAlignment="1">
      <alignment/>
    </xf>
    <xf numFmtId="164" fontId="1" fillId="0" borderId="53" xfId="0" applyNumberFormat="1" applyFont="1" applyFill="1" applyBorder="1" applyAlignment="1">
      <alignment/>
    </xf>
    <xf numFmtId="172" fontId="1" fillId="0" borderId="31" xfId="0" applyNumberFormat="1" applyFont="1" applyFill="1" applyBorder="1" applyAlignment="1">
      <alignment/>
    </xf>
    <xf numFmtId="172" fontId="1" fillId="0" borderId="11" xfId="0" applyNumberFormat="1" applyFont="1" applyFill="1" applyBorder="1" applyAlignment="1">
      <alignment/>
    </xf>
    <xf numFmtId="0" fontId="1" fillId="0" borderId="39" xfId="0" applyFont="1" applyBorder="1" applyAlignment="1">
      <alignment horizontal="center"/>
    </xf>
    <xf numFmtId="164" fontId="0" fillId="0" borderId="37" xfId="59" applyNumberFormat="1" applyBorder="1" applyAlignment="1">
      <alignment/>
    </xf>
    <xf numFmtId="3" fontId="0" fillId="0" borderId="56" xfId="59" applyNumberFormat="1" applyBorder="1" applyAlignment="1">
      <alignment/>
    </xf>
    <xf numFmtId="164" fontId="0" fillId="0" borderId="57" xfId="59" applyNumberFormat="1" applyBorder="1" applyAlignment="1">
      <alignment/>
    </xf>
    <xf numFmtId="164" fontId="0" fillId="0" borderId="0" xfId="42" applyNumberFormat="1" applyAlignment="1">
      <alignment/>
    </xf>
    <xf numFmtId="164" fontId="0" fillId="0" borderId="36" xfId="59" applyNumberFormat="1" applyBorder="1" applyAlignment="1">
      <alignment/>
    </xf>
    <xf numFmtId="3" fontId="0" fillId="0" borderId="58" xfId="59" applyNumberFormat="1" applyBorder="1" applyAlignment="1">
      <alignment/>
    </xf>
    <xf numFmtId="0" fontId="1" fillId="0" borderId="41" xfId="0" applyFont="1" applyBorder="1" applyAlignment="1">
      <alignment horizontal="left" wrapText="1"/>
    </xf>
    <xf numFmtId="3" fontId="1" fillId="0" borderId="11" xfId="59" applyNumberFormat="1" applyFont="1" applyBorder="1" applyAlignment="1">
      <alignment/>
    </xf>
    <xf numFmtId="3" fontId="1" fillId="0" borderId="59" xfId="0" applyNumberFormat="1" applyFont="1" applyBorder="1" applyAlignment="1">
      <alignment/>
    </xf>
    <xf numFmtId="164" fontId="1" fillId="0" borderId="60" xfId="59" applyNumberFormat="1" applyFont="1" applyBorder="1" applyAlignment="1">
      <alignment/>
    </xf>
    <xf numFmtId="3" fontId="1" fillId="0" borderId="61" xfId="59" applyNumberFormat="1" applyFont="1" applyBorder="1" applyAlignment="1">
      <alignment/>
    </xf>
    <xf numFmtId="164" fontId="1" fillId="0" borderId="59" xfId="59" applyNumberFormat="1" applyFont="1" applyBorder="1" applyAlignment="1">
      <alignment/>
    </xf>
    <xf numFmtId="0" fontId="0" fillId="0" borderId="48" xfId="0" applyFont="1" applyBorder="1" applyAlignment="1">
      <alignment horizontal="left"/>
    </xf>
    <xf numFmtId="164" fontId="0" fillId="0" borderId="22" xfId="0" applyNumberFormat="1" applyBorder="1" applyAlignment="1">
      <alignment/>
    </xf>
    <xf numFmtId="164" fontId="1" fillId="0" borderId="25" xfId="0" applyNumberFormat="1" applyFont="1" applyBorder="1" applyAlignment="1">
      <alignment/>
    </xf>
    <xf numFmtId="0" fontId="1" fillId="0" borderId="14" xfId="0" applyFont="1" applyBorder="1" applyAlignment="1">
      <alignment wrapText="1"/>
    </xf>
    <xf numFmtId="3" fontId="0" fillId="0" borderId="57" xfId="0" applyNumberFormat="1" applyBorder="1" applyAlignment="1">
      <alignment/>
    </xf>
    <xf numFmtId="3" fontId="0" fillId="0" borderId="62" xfId="0" applyNumberFormat="1" applyBorder="1" applyAlignment="1">
      <alignment/>
    </xf>
    <xf numFmtId="0" fontId="0" fillId="0" borderId="0" xfId="0" applyFill="1" applyAlignment="1">
      <alignment wrapText="1"/>
    </xf>
    <xf numFmtId="37" fontId="14" fillId="0" borderId="12" xfId="0" applyNumberFormat="1" applyFont="1" applyBorder="1" applyAlignment="1" applyProtection="1">
      <alignment horizontal="right"/>
      <protection/>
    </xf>
    <xf numFmtId="37" fontId="14" fillId="0" borderId="10" xfId="0" applyNumberFormat="1" applyFont="1" applyBorder="1" applyAlignment="1" applyProtection="1">
      <alignment horizontal="right"/>
      <protection/>
    </xf>
    <xf numFmtId="1" fontId="14" fillId="0" borderId="10" xfId="0" applyNumberFormat="1" applyFont="1" applyBorder="1" applyAlignment="1" applyProtection="1">
      <alignment horizontal="right"/>
      <protection/>
    </xf>
    <xf numFmtId="3" fontId="13" fillId="25" borderId="19" xfId="0" applyNumberFormat="1" applyFont="1" applyFill="1" applyBorder="1" applyAlignment="1" applyProtection="1">
      <alignment horizontal="right"/>
      <protection/>
    </xf>
    <xf numFmtId="3" fontId="13" fillId="25" borderId="16" xfId="0" applyNumberFormat="1" applyFont="1" applyFill="1" applyBorder="1" applyAlignment="1" applyProtection="1">
      <alignment horizontal="right"/>
      <protection/>
    </xf>
    <xf numFmtId="0" fontId="14" fillId="0" borderId="21" xfId="0" applyFont="1" applyFill="1" applyBorder="1" applyAlignment="1" applyProtection="1">
      <alignment horizontal="right"/>
      <protection/>
    </xf>
    <xf numFmtId="0" fontId="13" fillId="25" borderId="19" xfId="0" applyFont="1" applyFill="1" applyBorder="1" applyAlignment="1" applyProtection="1">
      <alignment horizontal="right"/>
      <protection/>
    </xf>
    <xf numFmtId="0" fontId="13" fillId="25" borderId="21" xfId="0" applyFont="1" applyFill="1" applyBorder="1" applyAlignment="1" applyProtection="1">
      <alignment horizontal="right"/>
      <protection/>
    </xf>
    <xf numFmtId="3" fontId="13" fillId="25" borderId="63" xfId="0" applyNumberFormat="1" applyFont="1" applyFill="1" applyBorder="1" applyAlignment="1" applyProtection="1">
      <alignment/>
      <protection/>
    </xf>
    <xf numFmtId="3" fontId="13" fillId="0" borderId="64" xfId="0" applyNumberFormat="1" applyFont="1" applyBorder="1" applyAlignment="1" applyProtection="1">
      <alignment/>
      <protection/>
    </xf>
    <xf numFmtId="0" fontId="13" fillId="0" borderId="64" xfId="0" applyFont="1" applyBorder="1" applyAlignment="1" applyProtection="1">
      <alignment/>
      <protection/>
    </xf>
    <xf numFmtId="37" fontId="13" fillId="0" borderId="11" xfId="0" applyNumberFormat="1" applyFont="1" applyBorder="1" applyAlignment="1" applyProtection="1">
      <alignment horizontal="right"/>
      <protection/>
    </xf>
    <xf numFmtId="171" fontId="0" fillId="0" borderId="0" xfId="42" applyNumberFormat="1" applyAlignment="1">
      <alignment/>
    </xf>
    <xf numFmtId="3" fontId="0" fillId="0" borderId="12" xfId="0" applyNumberFormat="1" applyFont="1" applyFill="1" applyBorder="1" applyAlignment="1">
      <alignment horizontal="right"/>
    </xf>
    <xf numFmtId="164" fontId="0" fillId="0" borderId="40" xfId="0" applyNumberFormat="1" applyFont="1" applyFill="1" applyBorder="1" applyAlignment="1">
      <alignment horizontal="right"/>
    </xf>
    <xf numFmtId="172" fontId="0" fillId="0" borderId="10" xfId="0" applyNumberFormat="1" applyFill="1" applyBorder="1" applyAlignment="1">
      <alignment horizontal="right"/>
    </xf>
    <xf numFmtId="164" fontId="0" fillId="0" borderId="19" xfId="0" applyNumberFormat="1" applyFill="1" applyBorder="1" applyAlignment="1">
      <alignment horizontal="right"/>
    </xf>
    <xf numFmtId="3" fontId="0" fillId="0" borderId="10" xfId="0" applyNumberFormat="1" applyFill="1" applyBorder="1" applyAlignment="1">
      <alignment horizontal="right"/>
    </xf>
    <xf numFmtId="164" fontId="0" fillId="0" borderId="10" xfId="0" applyNumberFormat="1" applyFill="1" applyBorder="1" applyAlignment="1">
      <alignment horizontal="right"/>
    </xf>
    <xf numFmtId="172" fontId="0" fillId="0" borderId="19" xfId="0" applyNumberFormat="1" applyFill="1" applyBorder="1" applyAlignment="1">
      <alignment horizontal="right"/>
    </xf>
    <xf numFmtId="172" fontId="0" fillId="0" borderId="21" xfId="0" applyNumberFormat="1" applyFill="1" applyBorder="1" applyAlignment="1">
      <alignment horizontal="right"/>
    </xf>
    <xf numFmtId="164" fontId="0" fillId="0" borderId="22" xfId="0" applyNumberFormat="1" applyFont="1" applyFill="1" applyBorder="1" applyAlignment="1">
      <alignment horizontal="right"/>
    </xf>
    <xf numFmtId="172" fontId="0" fillId="0" borderId="24" xfId="0" applyNumberFormat="1" applyFill="1" applyBorder="1" applyAlignment="1">
      <alignment horizontal="right"/>
    </xf>
    <xf numFmtId="164" fontId="0" fillId="0" borderId="22" xfId="0" applyNumberFormat="1" applyFill="1" applyBorder="1" applyAlignment="1">
      <alignment horizontal="right"/>
    </xf>
    <xf numFmtId="3" fontId="0" fillId="0" borderId="24" xfId="0" applyNumberFormat="1" applyFill="1" applyBorder="1" applyAlignment="1">
      <alignment horizontal="right"/>
    </xf>
    <xf numFmtId="164" fontId="0" fillId="0" borderId="13" xfId="0" applyNumberFormat="1" applyFill="1" applyBorder="1" applyAlignment="1">
      <alignment horizontal="right"/>
    </xf>
    <xf numFmtId="164" fontId="0" fillId="0" borderId="57" xfId="0" applyNumberFormat="1" applyFont="1" applyFill="1" applyBorder="1" applyAlignment="1" applyProtection="1">
      <alignment horizontal="right"/>
      <protection/>
    </xf>
    <xf numFmtId="164" fontId="0" fillId="0" borderId="10" xfId="0" applyNumberFormat="1" applyFont="1" applyFill="1" applyBorder="1" applyAlignment="1" applyProtection="1">
      <alignment horizontal="right"/>
      <protection/>
    </xf>
    <xf numFmtId="164" fontId="0" fillId="0" borderId="50" xfId="0" applyNumberFormat="1" applyFont="1" applyFill="1" applyBorder="1" applyAlignment="1" applyProtection="1">
      <alignment horizontal="right"/>
      <protection/>
    </xf>
    <xf numFmtId="164" fontId="1" fillId="0" borderId="11" xfId="0" applyNumberFormat="1" applyFont="1" applyFill="1" applyBorder="1" applyAlignment="1" applyProtection="1">
      <alignment horizontal="right"/>
      <protection/>
    </xf>
    <xf numFmtId="164" fontId="0" fillId="0" borderId="12" xfId="0" applyNumberFormat="1" applyFont="1" applyFill="1" applyBorder="1" applyAlignment="1" applyProtection="1">
      <alignment horizontal="right"/>
      <protection/>
    </xf>
    <xf numFmtId="164" fontId="0" fillId="0" borderId="13" xfId="0" applyNumberFormat="1" applyFont="1" applyFill="1" applyBorder="1" applyAlignment="1" applyProtection="1">
      <alignment horizontal="right"/>
      <protection/>
    </xf>
    <xf numFmtId="3" fontId="11" fillId="0" borderId="10" xfId="0" applyNumberFormat="1" applyFont="1" applyFill="1" applyBorder="1" applyAlignment="1" applyProtection="1">
      <alignment/>
      <protection/>
    </xf>
    <xf numFmtId="3" fontId="0" fillId="0" borderId="10" xfId="0" applyNumberFormat="1" applyFont="1" applyFill="1" applyBorder="1" applyAlignment="1">
      <alignment/>
    </xf>
    <xf numFmtId="0" fontId="1" fillId="0" borderId="41" xfId="0" applyFont="1" applyFill="1" applyBorder="1" applyAlignment="1">
      <alignment/>
    </xf>
    <xf numFmtId="3" fontId="10" fillId="0" borderId="11" xfId="0" applyNumberFormat="1" applyFont="1" applyFill="1" applyBorder="1" applyAlignment="1" applyProtection="1">
      <alignment/>
      <protection/>
    </xf>
    <xf numFmtId="0" fontId="0" fillId="0" borderId="36" xfId="0" applyFont="1" applyFill="1" applyBorder="1" applyAlignment="1">
      <alignment horizontal="left"/>
    </xf>
    <xf numFmtId="3" fontId="11" fillId="0" borderId="12" xfId="0" applyNumberFormat="1" applyFont="1" applyFill="1" applyBorder="1" applyAlignment="1" applyProtection="1">
      <alignment/>
      <protection/>
    </xf>
    <xf numFmtId="3" fontId="0" fillId="0" borderId="12" xfId="0" applyNumberFormat="1" applyFont="1" applyFill="1" applyBorder="1" applyAlignment="1">
      <alignment/>
    </xf>
    <xf numFmtId="0" fontId="1" fillId="0" borderId="11" xfId="0" applyFont="1" applyFill="1" applyBorder="1" applyAlignment="1">
      <alignment wrapText="1"/>
    </xf>
    <xf numFmtId="0" fontId="0" fillId="0" borderId="37" xfId="0" applyFont="1" applyBorder="1" applyAlignment="1">
      <alignment horizontal="left"/>
    </xf>
    <xf numFmtId="0" fontId="0" fillId="0" borderId="18" xfId="0" applyFont="1" applyBorder="1" applyAlignment="1">
      <alignment horizontal="left"/>
    </xf>
    <xf numFmtId="0" fontId="0" fillId="0" borderId="36" xfId="0" applyFont="1" applyBorder="1" applyAlignment="1">
      <alignment horizontal="left"/>
    </xf>
    <xf numFmtId="0" fontId="1" fillId="0" borderId="10" xfId="0" applyFont="1" applyBorder="1" applyAlignment="1">
      <alignment horizontal="left" wrapText="1"/>
    </xf>
    <xf numFmtId="0" fontId="1" fillId="0" borderId="36" xfId="0" applyFont="1" applyBorder="1" applyAlignment="1">
      <alignment horizontal="left" wrapText="1"/>
    </xf>
    <xf numFmtId="0" fontId="1" fillId="0" borderId="14" xfId="0" applyFont="1" applyBorder="1" applyAlignment="1">
      <alignment horizontal="left" wrapText="1"/>
    </xf>
    <xf numFmtId="0" fontId="1" fillId="0" borderId="39" xfId="0" applyFont="1" applyBorder="1" applyAlignment="1">
      <alignment horizontal="left" wrapText="1"/>
    </xf>
    <xf numFmtId="0" fontId="48" fillId="0" borderId="34" xfId="0" applyFont="1" applyBorder="1" applyAlignment="1">
      <alignment wrapText="1"/>
    </xf>
    <xf numFmtId="0" fontId="0" fillId="0" borderId="65" xfId="0" applyFont="1" applyBorder="1" applyAlignment="1">
      <alignment horizontal="left"/>
    </xf>
    <xf numFmtId="0" fontId="0" fillId="0" borderId="52" xfId="0" applyFont="1" applyBorder="1" applyAlignment="1">
      <alignment horizontal="left"/>
    </xf>
    <xf numFmtId="0" fontId="16" fillId="0" borderId="0" xfId="0" applyFont="1" applyBorder="1" applyAlignment="1">
      <alignment horizontal="center"/>
    </xf>
    <xf numFmtId="0" fontId="16" fillId="0" borderId="0" xfId="0" applyFont="1" applyFill="1" applyBorder="1" applyAlignment="1">
      <alignment horizontal="center"/>
    </xf>
    <xf numFmtId="0" fontId="1" fillId="0" borderId="42"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7" fillId="0" borderId="66" xfId="0" applyFont="1" applyBorder="1" applyAlignment="1">
      <alignment horizontal="left" vertical="center"/>
    </xf>
    <xf numFmtId="0" fontId="23" fillId="0" borderId="34" xfId="0" applyFont="1" applyBorder="1" applyAlignment="1">
      <alignment horizontal="right"/>
    </xf>
    <xf numFmtId="0" fontId="20" fillId="0" borderId="0" xfId="0" applyFont="1" applyBorder="1" applyAlignment="1">
      <alignment horizontal="left"/>
    </xf>
    <xf numFmtId="14" fontId="21" fillId="0" borderId="0" xfId="0" applyNumberFormat="1" applyFont="1" applyBorder="1" applyAlignment="1">
      <alignment horizontal="left"/>
    </xf>
    <xf numFmtId="0" fontId="21" fillId="0" borderId="0" xfId="0" applyFont="1" applyBorder="1" applyAlignment="1">
      <alignment horizontal="left"/>
    </xf>
    <xf numFmtId="0" fontId="0" fillId="0" borderId="48" xfId="0" applyBorder="1" applyAlignment="1">
      <alignment/>
    </xf>
    <xf numFmtId="0" fontId="0" fillId="0" borderId="49" xfId="0" applyBorder="1" applyAlignment="1">
      <alignment/>
    </xf>
    <xf numFmtId="0" fontId="6" fillId="0" borderId="0" xfId="0" applyFont="1" applyBorder="1" applyAlignment="1">
      <alignment horizontal="center"/>
    </xf>
    <xf numFmtId="0" fontId="0" fillId="0" borderId="21" xfId="0" applyFont="1" applyBorder="1" applyAlignment="1">
      <alignment horizontal="left"/>
    </xf>
    <xf numFmtId="0" fontId="0" fillId="0" borderId="36" xfId="0" applyBorder="1" applyAlignment="1">
      <alignment/>
    </xf>
    <xf numFmtId="0" fontId="0" fillId="0" borderId="21" xfId="0" applyBorder="1" applyAlignment="1">
      <alignment/>
    </xf>
    <xf numFmtId="0" fontId="0" fillId="0" borderId="65" xfId="0" applyFill="1" applyBorder="1" applyAlignment="1">
      <alignment/>
    </xf>
    <xf numFmtId="0" fontId="0" fillId="0" borderId="52" xfId="0" applyBorder="1" applyAlignment="1">
      <alignment/>
    </xf>
    <xf numFmtId="0" fontId="0" fillId="0" borderId="65" xfId="0" applyBorder="1" applyAlignment="1">
      <alignment/>
    </xf>
    <xf numFmtId="0" fontId="0" fillId="0" borderId="67" xfId="0" applyFill="1" applyBorder="1" applyAlignment="1">
      <alignment/>
    </xf>
    <xf numFmtId="0" fontId="0" fillId="0" borderId="68" xfId="0" applyBorder="1" applyAlignment="1">
      <alignment/>
    </xf>
    <xf numFmtId="0" fontId="0" fillId="0" borderId="36" xfId="0" applyFill="1" applyBorder="1" applyAlignment="1">
      <alignment/>
    </xf>
    <xf numFmtId="0" fontId="1" fillId="0" borderId="11" xfId="0" applyFont="1" applyFill="1" applyBorder="1" applyAlignment="1">
      <alignment horizontal="left"/>
    </xf>
    <xf numFmtId="0" fontId="1" fillId="0" borderId="41" xfId="0" applyFont="1" applyFill="1" applyBorder="1" applyAlignment="1">
      <alignment horizontal="left"/>
    </xf>
    <xf numFmtId="0" fontId="1" fillId="0" borderId="41" xfId="0" applyFont="1" applyFill="1" applyBorder="1" applyAlignment="1">
      <alignment wrapText="1"/>
    </xf>
    <xf numFmtId="0" fontId="8" fillId="0" borderId="0" xfId="0" applyFont="1" applyBorder="1" applyAlignment="1">
      <alignment horizontal="center"/>
    </xf>
    <xf numFmtId="0" fontId="16" fillId="0" borderId="0" xfId="0" applyFont="1" applyFill="1" applyBorder="1" applyAlignment="1">
      <alignment horizontal="center"/>
    </xf>
    <xf numFmtId="0" fontId="0" fillId="0" borderId="0" xfId="0" applyNumberFormat="1" applyFont="1" applyBorder="1" applyAlignment="1">
      <alignment horizontal="left" wrapText="1"/>
    </xf>
    <xf numFmtId="0" fontId="0" fillId="0" borderId="34" xfId="0" applyBorder="1" applyAlignment="1">
      <alignment/>
    </xf>
    <xf numFmtId="0" fontId="0" fillId="0" borderId="69" xfId="0" applyBorder="1" applyAlignment="1">
      <alignment/>
    </xf>
    <xf numFmtId="0" fontId="0" fillId="0" borderId="70" xfId="0" applyBorder="1" applyAlignment="1">
      <alignment/>
    </xf>
    <xf numFmtId="0" fontId="6" fillId="0" borderId="0" xfId="0" applyFont="1" applyAlignment="1">
      <alignment horizontal="center"/>
    </xf>
    <xf numFmtId="0" fontId="16" fillId="0" borderId="0" xfId="0" applyFont="1" applyAlignment="1">
      <alignment horizontal="center"/>
    </xf>
    <xf numFmtId="0" fontId="16" fillId="0" borderId="0" xfId="0" applyFont="1" applyFill="1" applyAlignment="1">
      <alignment horizontal="center"/>
    </xf>
    <xf numFmtId="0" fontId="1" fillId="0" borderId="23" xfId="0" applyFont="1" applyBorder="1" applyAlignment="1">
      <alignment horizontal="center" wrapText="1"/>
    </xf>
    <xf numFmtId="0" fontId="0" fillId="0" borderId="71" xfId="0" applyBorder="1" applyAlignment="1">
      <alignment horizontal="center" wrapText="1"/>
    </xf>
    <xf numFmtId="0" fontId="1" fillId="0" borderId="21" xfId="0" applyFont="1" applyBorder="1" applyAlignment="1">
      <alignment horizontal="center" wrapText="1"/>
    </xf>
    <xf numFmtId="0" fontId="1" fillId="0" borderId="32" xfId="0" applyFont="1" applyBorder="1" applyAlignment="1">
      <alignment horizontal="center"/>
    </xf>
    <xf numFmtId="0" fontId="1" fillId="0" borderId="10" xfId="0" applyFont="1" applyBorder="1" applyAlignment="1">
      <alignment/>
    </xf>
    <xf numFmtId="0" fontId="1" fillId="0" borderId="14" xfId="0" applyFont="1" applyBorder="1" applyAlignment="1">
      <alignment/>
    </xf>
    <xf numFmtId="0" fontId="1" fillId="0" borderId="36" xfId="0" applyFont="1" applyBorder="1" applyAlignment="1">
      <alignment horizontal="center"/>
    </xf>
    <xf numFmtId="0" fontId="1" fillId="0" borderId="35" xfId="0" applyFont="1" applyBorder="1" applyAlignment="1">
      <alignment horizontal="center"/>
    </xf>
    <xf numFmtId="0" fontId="1" fillId="0" borderId="72" xfId="0" applyFont="1" applyBorder="1" applyAlignment="1">
      <alignment horizontal="center"/>
    </xf>
    <xf numFmtId="0" fontId="0" fillId="0" borderId="0" xfId="0" applyFont="1" applyFill="1" applyBorder="1" applyAlignment="1">
      <alignment wrapText="1"/>
    </xf>
    <xf numFmtId="0" fontId="0" fillId="0" borderId="0" xfId="0" applyBorder="1" applyAlignment="1">
      <alignment wrapText="1"/>
    </xf>
    <xf numFmtId="0" fontId="1" fillId="0" borderId="10" xfId="0" applyFont="1" applyBorder="1" applyAlignment="1">
      <alignment horizontal="center"/>
    </xf>
    <xf numFmtId="0" fontId="1" fillId="0" borderId="10" xfId="0" applyFont="1" applyBorder="1" applyAlignment="1">
      <alignment horizontal="left" wrapText="1"/>
    </xf>
    <xf numFmtId="0" fontId="1" fillId="0" borderId="14" xfId="0" applyFont="1" applyBorder="1" applyAlignment="1">
      <alignment horizontal="left" wrapText="1"/>
    </xf>
    <xf numFmtId="0" fontId="1" fillId="0" borderId="10" xfId="0" applyFont="1" applyBorder="1" applyAlignment="1">
      <alignment horizontal="center" wrapText="1"/>
    </xf>
    <xf numFmtId="0" fontId="1" fillId="0" borderId="14" xfId="0" applyFont="1" applyBorder="1" applyAlignment="1">
      <alignment horizontal="center" wrapText="1"/>
    </xf>
    <xf numFmtId="3" fontId="1" fillId="0" borderId="13" xfId="0" applyNumberFormat="1" applyFont="1" applyBorder="1" applyAlignment="1">
      <alignment horizontal="center" wrapText="1"/>
    </xf>
    <xf numFmtId="0" fontId="1" fillId="0" borderId="46" xfId="0" applyFont="1" applyBorder="1" applyAlignment="1">
      <alignment horizontal="center"/>
    </xf>
    <xf numFmtId="0" fontId="1" fillId="0" borderId="13" xfId="0" applyFont="1" applyBorder="1" applyAlignment="1">
      <alignment horizontal="center" wrapText="1"/>
    </xf>
    <xf numFmtId="0" fontId="1" fillId="0" borderId="13" xfId="0" applyFont="1" applyFill="1" applyBorder="1" applyAlignment="1">
      <alignment horizontal="center" wrapText="1"/>
    </xf>
    <xf numFmtId="0" fontId="1" fillId="0" borderId="46" xfId="0" applyFont="1" applyFill="1" applyBorder="1" applyAlignment="1">
      <alignment horizontal="center" wrapText="1"/>
    </xf>
    <xf numFmtId="0" fontId="16" fillId="0" borderId="0" xfId="0" applyFont="1" applyBorder="1" applyAlignment="1">
      <alignment horizontal="center"/>
    </xf>
    <xf numFmtId="0" fontId="1" fillId="0" borderId="46" xfId="0" applyFont="1" applyBorder="1" applyAlignment="1">
      <alignment horizontal="center" wrapText="1"/>
    </xf>
    <xf numFmtId="0" fontId="16" fillId="0" borderId="34" xfId="0" applyFont="1" applyBorder="1" applyAlignment="1">
      <alignment horizontal="center" wrapText="1"/>
    </xf>
    <xf numFmtId="0" fontId="1" fillId="0" borderId="73" xfId="0" applyFont="1" applyBorder="1" applyAlignment="1">
      <alignment horizontal="center" wrapText="1"/>
    </xf>
    <xf numFmtId="0" fontId="1" fillId="0" borderId="21" xfId="0" applyFont="1" applyBorder="1" applyAlignment="1">
      <alignment horizontal="center"/>
    </xf>
    <xf numFmtId="0" fontId="1" fillId="0" borderId="48" xfId="0" applyFont="1" applyBorder="1" applyAlignment="1">
      <alignment horizontal="left"/>
    </xf>
    <xf numFmtId="0" fontId="1" fillId="0" borderId="74" xfId="0" applyFont="1" applyBorder="1" applyAlignment="1">
      <alignment horizontal="left"/>
    </xf>
    <xf numFmtId="0" fontId="1" fillId="0" borderId="36" xfId="0" applyFont="1" applyBorder="1" applyAlignment="1">
      <alignment horizontal="center" wrapText="1"/>
    </xf>
    <xf numFmtId="0" fontId="1" fillId="0" borderId="36" xfId="0" applyFont="1" applyBorder="1" applyAlignment="1">
      <alignment horizontal="center" vertical="center"/>
    </xf>
    <xf numFmtId="0" fontId="1" fillId="0" borderId="21" xfId="0" applyFont="1" applyBorder="1" applyAlignment="1">
      <alignment horizontal="center" vertical="center"/>
    </xf>
    <xf numFmtId="0" fontId="1" fillId="0" borderId="3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5" xfId="0" applyFont="1" applyBorder="1" applyAlignment="1">
      <alignment horizontal="center" vertical="center"/>
    </xf>
    <xf numFmtId="0" fontId="1" fillId="0" borderId="13" xfId="0" applyFont="1" applyBorder="1" applyAlignment="1">
      <alignment horizontal="center"/>
    </xf>
    <xf numFmtId="0" fontId="1" fillId="0" borderId="46" xfId="0" applyFont="1" applyBorder="1" applyAlignment="1">
      <alignment horizontal="center"/>
    </xf>
    <xf numFmtId="0" fontId="1" fillId="0" borderId="10" xfId="0" applyFont="1" applyBorder="1" applyAlignment="1">
      <alignment horizontal="center" vertical="center"/>
    </xf>
    <xf numFmtId="0" fontId="1" fillId="0" borderId="36" xfId="0" applyFont="1" applyBorder="1" applyAlignment="1">
      <alignment horizontal="center" wrapText="1"/>
    </xf>
    <xf numFmtId="0" fontId="1" fillId="0" borderId="21" xfId="0" applyFont="1" applyBorder="1" applyAlignment="1">
      <alignment horizontal="center" wrapText="1"/>
    </xf>
    <xf numFmtId="0" fontId="1" fillId="0" borderId="10" xfId="0" applyFont="1" applyBorder="1" applyAlignment="1">
      <alignment horizontal="center"/>
    </xf>
    <xf numFmtId="0" fontId="1" fillId="0" borderId="14" xfId="0" applyFont="1" applyBorder="1" applyAlignment="1">
      <alignment horizontal="center"/>
    </xf>
    <xf numFmtId="0" fontId="1" fillId="0" borderId="48" xfId="0" applyFont="1" applyBorder="1" applyAlignment="1">
      <alignment horizontal="left" wrapText="1"/>
    </xf>
    <xf numFmtId="0" fontId="0" fillId="0" borderId="74" xfId="0" applyBorder="1" applyAlignment="1">
      <alignment horizontal="left"/>
    </xf>
    <xf numFmtId="0" fontId="16" fillId="0" borderId="34" xfId="0" applyFont="1" applyBorder="1" applyAlignment="1">
      <alignment horizontal="center"/>
    </xf>
    <xf numFmtId="0" fontId="1" fillId="0" borderId="10" xfId="0" applyNumberFormat="1" applyFont="1" applyBorder="1" applyAlignment="1">
      <alignment horizontal="center" wrapText="1"/>
    </xf>
    <xf numFmtId="0" fontId="18" fillId="0" borderId="0" xfId="0" applyFont="1" applyBorder="1" applyAlignment="1" applyProtection="1">
      <alignment horizontal="center"/>
      <protection/>
    </xf>
    <xf numFmtId="0" fontId="0" fillId="0" borderId="0" xfId="0" applyAlignment="1">
      <alignment/>
    </xf>
    <xf numFmtId="0" fontId="17" fillId="0" borderId="0" xfId="0" applyFont="1" applyBorder="1" applyAlignment="1" applyProtection="1">
      <alignment horizontal="center"/>
      <protection/>
    </xf>
    <xf numFmtId="0" fontId="17" fillId="0" borderId="34" xfId="0" applyFont="1" applyBorder="1" applyAlignment="1" applyProtection="1">
      <alignment horizontal="center"/>
      <protection/>
    </xf>
    <xf numFmtId="3" fontId="27" fillId="25" borderId="10" xfId="0" applyNumberFormat="1" applyFont="1" applyFill="1" applyBorder="1" applyAlignment="1" applyProtection="1">
      <alignment horizontal="center" wrapText="1"/>
      <protection/>
    </xf>
    <xf numFmtId="3" fontId="27" fillId="25" borderId="14" xfId="0" applyNumberFormat="1" applyFont="1" applyFill="1" applyBorder="1" applyAlignment="1" applyProtection="1">
      <alignment horizontal="center"/>
      <protection/>
    </xf>
    <xf numFmtId="3" fontId="27" fillId="25" borderId="19" xfId="0" applyNumberFormat="1" applyFont="1" applyFill="1" applyBorder="1" applyAlignment="1" applyProtection="1">
      <alignment horizontal="center" wrapText="1"/>
      <protection/>
    </xf>
    <xf numFmtId="3" fontId="27" fillId="25" borderId="15" xfId="0" applyNumberFormat="1" applyFont="1" applyFill="1" applyBorder="1" applyAlignment="1" applyProtection="1">
      <alignment horizontal="center" wrapText="1"/>
      <protection/>
    </xf>
    <xf numFmtId="0" fontId="26" fillId="0" borderId="0" xfId="0" applyFont="1" applyBorder="1" applyAlignment="1">
      <alignment horizontal="left" wrapText="1"/>
    </xf>
    <xf numFmtId="0" fontId="13" fillId="0" borderId="10" xfId="0" applyFont="1" applyBorder="1" applyAlignment="1" applyProtection="1">
      <alignment horizontal="left" wrapText="1"/>
      <protection/>
    </xf>
    <xf numFmtId="0" fontId="13" fillId="0" borderId="14" xfId="0" applyFont="1" applyBorder="1" applyAlignment="1" applyProtection="1">
      <alignment horizontal="left"/>
      <protection/>
    </xf>
    <xf numFmtId="0" fontId="1" fillId="0" borderId="0" xfId="0" applyFont="1" applyFill="1" applyBorder="1" applyAlignment="1">
      <alignment horizontal="center"/>
    </xf>
    <xf numFmtId="3" fontId="27" fillId="0" borderId="21" xfId="0" applyNumberFormat="1" applyFont="1" applyBorder="1" applyAlignment="1" applyProtection="1">
      <alignment horizontal="center"/>
      <protection/>
    </xf>
    <xf numFmtId="3" fontId="27" fillId="0" borderId="10" xfId="0" applyNumberFormat="1" applyFont="1" applyBorder="1" applyAlignment="1" applyProtection="1">
      <alignment horizontal="center"/>
      <protection/>
    </xf>
    <xf numFmtId="0" fontId="27" fillId="0" borderId="10" xfId="0" applyFont="1" applyBorder="1" applyAlignment="1" applyProtection="1">
      <alignment horizontal="center"/>
      <protection/>
    </xf>
    <xf numFmtId="0" fontId="27" fillId="0" borderId="21" xfId="0" applyFont="1" applyBorder="1" applyAlignment="1" applyProtection="1">
      <alignment horizontal="center"/>
      <protection/>
    </xf>
    <xf numFmtId="3" fontId="27" fillId="25" borderId="15" xfId="0" applyNumberFormat="1" applyFont="1" applyFill="1" applyBorder="1" applyAlignment="1" applyProtection="1">
      <alignment horizontal="center"/>
      <protection/>
    </xf>
    <xf numFmtId="0" fontId="8" fillId="20" borderId="0" xfId="0" applyFont="1" applyFill="1" applyBorder="1" applyAlignment="1">
      <alignment horizontal="center"/>
    </xf>
    <xf numFmtId="0" fontId="8" fillId="20" borderId="0" xfId="0" applyFont="1" applyFill="1" applyAlignment="1">
      <alignment horizontal="center"/>
    </xf>
    <xf numFmtId="0" fontId="15" fillId="0" borderId="0" xfId="0" applyFont="1" applyAlignment="1">
      <alignment horizontal="center"/>
    </xf>
    <xf numFmtId="0" fontId="8" fillId="0" borderId="0" xfId="0" applyFont="1" applyAlignment="1">
      <alignment horizontal="center"/>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8"/>
  <sheetViews>
    <sheetView showGridLines="0" tabSelected="1" workbookViewId="0" topLeftCell="A1">
      <selection activeCell="A1" sqref="A1"/>
    </sheetView>
  </sheetViews>
  <sheetFormatPr defaultColWidth="9.140625" defaultRowHeight="12.75"/>
  <cols>
    <col min="2" max="2" width="4.421875" style="0" customWidth="1"/>
    <col min="8" max="8" width="22.8515625" style="0" customWidth="1"/>
    <col min="9" max="9" width="4.421875" style="129" customWidth="1"/>
  </cols>
  <sheetData>
    <row r="1" ht="12.75">
      <c r="A1" s="122" t="s">
        <v>240</v>
      </c>
    </row>
    <row r="2" spans="2:9" ht="12.75" customHeight="1">
      <c r="B2" s="123"/>
      <c r="C2" s="123"/>
      <c r="D2" s="123"/>
      <c r="E2" s="123"/>
      <c r="F2" s="123"/>
      <c r="G2" s="123"/>
      <c r="H2" s="1"/>
      <c r="I2" s="130"/>
    </row>
    <row r="3" spans="1:9" ht="13.5" thickBot="1">
      <c r="A3" s="121"/>
      <c r="B3" s="121"/>
      <c r="C3" s="121"/>
      <c r="D3" s="121"/>
      <c r="E3" s="121"/>
      <c r="F3" s="1"/>
      <c r="G3" s="1"/>
      <c r="H3" s="1"/>
      <c r="I3" s="130"/>
    </row>
    <row r="4" spans="1:9" ht="30" customHeight="1" thickBot="1" thickTop="1">
      <c r="A4" s="317" t="s">
        <v>172</v>
      </c>
      <c r="B4" s="317"/>
      <c r="C4" s="317"/>
      <c r="D4" s="317"/>
      <c r="E4" s="317"/>
      <c r="F4" s="317"/>
      <c r="G4" s="317"/>
      <c r="H4" s="317"/>
      <c r="I4" s="317"/>
    </row>
    <row r="5" spans="1:9" ht="13.5" thickTop="1">
      <c r="A5" s="1"/>
      <c r="B5" s="1"/>
      <c r="C5" s="1"/>
      <c r="D5" s="1"/>
      <c r="E5" s="1"/>
      <c r="F5" s="1"/>
      <c r="G5" s="1"/>
      <c r="H5" s="1"/>
      <c r="I5" s="130"/>
    </row>
    <row r="6" spans="1:9" ht="20.25">
      <c r="A6" s="319" t="s">
        <v>295</v>
      </c>
      <c r="B6" s="319"/>
      <c r="C6" s="319"/>
      <c r="D6" s="319"/>
      <c r="E6" s="319"/>
      <c r="F6" s="319"/>
      <c r="G6" s="319"/>
      <c r="H6" s="319"/>
      <c r="I6" s="319"/>
    </row>
    <row r="7" spans="1:9" ht="20.25">
      <c r="A7" s="319" t="s">
        <v>304</v>
      </c>
      <c r="B7" s="319"/>
      <c r="C7" s="319"/>
      <c r="D7" s="319"/>
      <c r="E7" s="319"/>
      <c r="F7" s="319"/>
      <c r="G7" s="319"/>
      <c r="H7" s="319"/>
      <c r="I7" s="319"/>
    </row>
    <row r="8" spans="1:9" ht="12.75">
      <c r="A8" s="1"/>
      <c r="B8" s="1"/>
      <c r="C8" s="1"/>
      <c r="D8" s="1"/>
      <c r="E8" s="1"/>
      <c r="F8" s="1"/>
      <c r="G8" s="1"/>
      <c r="H8" s="1"/>
      <c r="I8" s="130"/>
    </row>
    <row r="9" spans="1:9" ht="20.25">
      <c r="A9" s="320" t="s">
        <v>356</v>
      </c>
      <c r="B9" s="321"/>
      <c r="C9" s="321"/>
      <c r="D9" s="321"/>
      <c r="E9" s="321"/>
      <c r="F9" s="321"/>
      <c r="G9" s="321"/>
      <c r="H9" s="321"/>
      <c r="I9" s="321"/>
    </row>
    <row r="10" spans="1:9" ht="12.75">
      <c r="A10" s="1"/>
      <c r="B10" s="1"/>
      <c r="C10" s="1"/>
      <c r="D10" s="1"/>
      <c r="E10" s="1"/>
      <c r="F10" s="1"/>
      <c r="G10" s="1"/>
      <c r="H10" s="1"/>
      <c r="I10" s="130"/>
    </row>
    <row r="11" spans="1:9" ht="12.75">
      <c r="A11" s="124"/>
      <c r="B11" s="124"/>
      <c r="C11" s="124"/>
      <c r="D11" s="124"/>
      <c r="E11" s="124"/>
      <c r="F11" s="124"/>
      <c r="G11" s="124"/>
      <c r="H11" s="124"/>
      <c r="I11" s="130"/>
    </row>
    <row r="12" spans="1:9" ht="20.25" customHeight="1">
      <c r="A12" s="124"/>
      <c r="B12" s="124"/>
      <c r="C12" s="125" t="s">
        <v>173</v>
      </c>
      <c r="D12" s="126"/>
      <c r="E12" s="126"/>
      <c r="F12" s="126"/>
      <c r="G12" s="126"/>
      <c r="H12" s="318" t="s">
        <v>174</v>
      </c>
      <c r="I12" s="318"/>
    </row>
    <row r="13" spans="1:9" ht="12.75">
      <c r="A13" s="124"/>
      <c r="B13" s="124"/>
      <c r="C13" s="124"/>
      <c r="D13" s="124"/>
      <c r="E13" s="124"/>
      <c r="F13" s="124"/>
      <c r="G13" s="124"/>
      <c r="H13" s="124"/>
      <c r="I13" s="130"/>
    </row>
    <row r="14" spans="1:9" ht="12.75">
      <c r="A14" s="124"/>
      <c r="B14" s="124"/>
      <c r="C14" s="127" t="s">
        <v>176</v>
      </c>
      <c r="D14" s="127"/>
      <c r="E14" s="127"/>
      <c r="F14" s="127"/>
      <c r="G14" s="127"/>
      <c r="H14" s="127"/>
      <c r="I14" s="127">
        <v>1</v>
      </c>
    </row>
    <row r="15" spans="1:9" ht="12.75">
      <c r="A15" s="124"/>
      <c r="B15" s="124"/>
      <c r="C15" s="127"/>
      <c r="D15" s="127"/>
      <c r="E15" s="127"/>
      <c r="F15" s="127"/>
      <c r="G15" s="127"/>
      <c r="H15" s="127"/>
      <c r="I15" s="127"/>
    </row>
    <row r="16" spans="1:9" ht="12.75">
      <c r="A16" s="124"/>
      <c r="B16" s="124"/>
      <c r="C16" s="127" t="s">
        <v>177</v>
      </c>
      <c r="D16" s="127"/>
      <c r="E16" s="127"/>
      <c r="F16" s="127"/>
      <c r="G16" s="127"/>
      <c r="H16" s="127"/>
      <c r="I16" s="127">
        <v>2</v>
      </c>
    </row>
    <row r="17" spans="1:9" ht="12.75">
      <c r="A17" s="124"/>
      <c r="B17" s="124"/>
      <c r="C17" s="127"/>
      <c r="D17" s="127"/>
      <c r="E17" s="127"/>
      <c r="F17" s="127"/>
      <c r="G17" s="127"/>
      <c r="H17" s="127"/>
      <c r="I17" s="127"/>
    </row>
    <row r="18" spans="1:9" ht="12.75">
      <c r="A18" s="124"/>
      <c r="B18" s="124"/>
      <c r="C18" s="127" t="s">
        <v>299</v>
      </c>
      <c r="D18" s="127"/>
      <c r="E18" s="127"/>
      <c r="F18" s="127"/>
      <c r="G18" s="127"/>
      <c r="H18" s="127"/>
      <c r="I18" s="127">
        <v>3</v>
      </c>
    </row>
    <row r="19" spans="1:9" ht="12.75">
      <c r="A19" s="124"/>
      <c r="B19" s="124"/>
      <c r="C19" s="127"/>
      <c r="D19" s="127"/>
      <c r="E19" s="127"/>
      <c r="F19" s="127"/>
      <c r="G19" s="127"/>
      <c r="H19" s="127"/>
      <c r="I19" s="127"/>
    </row>
    <row r="20" spans="1:9" ht="12.75">
      <c r="A20" s="124"/>
      <c r="B20" s="124"/>
      <c r="C20" s="127" t="s">
        <v>255</v>
      </c>
      <c r="D20" s="127"/>
      <c r="E20" s="127"/>
      <c r="F20" s="127"/>
      <c r="G20" s="127"/>
      <c r="H20" s="127"/>
      <c r="I20" s="127">
        <v>4</v>
      </c>
    </row>
    <row r="21" spans="1:9" ht="12.75">
      <c r="A21" s="124"/>
      <c r="B21" s="124"/>
      <c r="C21" s="127"/>
      <c r="D21" s="127"/>
      <c r="E21" s="127"/>
      <c r="F21" s="127"/>
      <c r="G21" s="127"/>
      <c r="H21" s="127"/>
      <c r="I21" s="127"/>
    </row>
    <row r="22" spans="1:9" ht="12.75">
      <c r="A22" s="124"/>
      <c r="B22" s="124"/>
      <c r="C22" s="127" t="s">
        <v>178</v>
      </c>
      <c r="D22" s="127"/>
      <c r="E22" s="127"/>
      <c r="F22" s="127"/>
      <c r="G22" s="127"/>
      <c r="H22" s="127"/>
      <c r="I22" s="127">
        <v>5</v>
      </c>
    </row>
    <row r="23" spans="1:9" ht="12.75" customHeight="1">
      <c r="A23" s="124"/>
      <c r="B23" s="124"/>
      <c r="C23" s="124"/>
      <c r="D23" s="124"/>
      <c r="E23" s="124"/>
      <c r="F23" s="124"/>
      <c r="G23" s="124"/>
      <c r="H23" s="124"/>
      <c r="I23" s="124"/>
    </row>
    <row r="24" spans="1:9" ht="12.75">
      <c r="A24" s="124"/>
      <c r="B24" s="124"/>
      <c r="C24" s="127" t="s">
        <v>179</v>
      </c>
      <c r="D24" s="124"/>
      <c r="E24" s="124"/>
      <c r="F24" s="124"/>
      <c r="G24" s="124"/>
      <c r="H24" s="124"/>
      <c r="I24" s="127">
        <v>6</v>
      </c>
    </row>
    <row r="25" spans="1:9" ht="12.75" customHeight="1">
      <c r="A25" s="124"/>
      <c r="B25" s="124"/>
      <c r="C25" s="124"/>
      <c r="D25" s="124"/>
      <c r="E25" s="124"/>
      <c r="F25" s="124"/>
      <c r="G25" s="124"/>
      <c r="H25" s="124"/>
      <c r="I25" s="124"/>
    </row>
    <row r="26" spans="1:9" ht="12.75">
      <c r="A26" s="124"/>
      <c r="B26" s="124"/>
      <c r="C26" s="127" t="s">
        <v>180</v>
      </c>
      <c r="D26" s="127"/>
      <c r="E26" s="127"/>
      <c r="F26" s="124"/>
      <c r="G26" s="124"/>
      <c r="H26" s="124"/>
      <c r="I26" s="127">
        <v>7</v>
      </c>
    </row>
    <row r="27" spans="1:9" ht="12.75">
      <c r="A27" s="124"/>
      <c r="B27" s="124"/>
      <c r="C27" s="124"/>
      <c r="D27" s="124"/>
      <c r="E27" s="124"/>
      <c r="F27" s="124"/>
      <c r="G27" s="124"/>
      <c r="H27" s="124"/>
      <c r="I27" s="127"/>
    </row>
    <row r="28" spans="1:9" ht="12.75">
      <c r="A28" s="124"/>
      <c r="B28" s="124"/>
      <c r="C28" s="127" t="s">
        <v>181</v>
      </c>
      <c r="D28" s="124"/>
      <c r="E28" s="124"/>
      <c r="F28" s="124"/>
      <c r="G28" s="124"/>
      <c r="H28" s="124"/>
      <c r="I28" s="127">
        <v>8</v>
      </c>
    </row>
    <row r="29" spans="1:9" ht="12.75">
      <c r="A29" s="124"/>
      <c r="B29" s="124"/>
      <c r="C29" s="124"/>
      <c r="D29" s="124"/>
      <c r="E29" s="124"/>
      <c r="F29" s="124"/>
      <c r="G29" s="124"/>
      <c r="H29" s="124"/>
      <c r="I29" s="127"/>
    </row>
    <row r="30" spans="1:9" ht="12.75">
      <c r="A30" s="124"/>
      <c r="B30" s="124"/>
      <c r="C30" s="127" t="s">
        <v>182</v>
      </c>
      <c r="D30" s="124"/>
      <c r="E30" s="124"/>
      <c r="F30" s="124"/>
      <c r="G30" s="124"/>
      <c r="H30" s="124"/>
      <c r="I30" s="127">
        <v>9</v>
      </c>
    </row>
    <row r="31" spans="1:9" ht="12.75">
      <c r="A31" s="124"/>
      <c r="B31" s="124"/>
      <c r="C31" s="124"/>
      <c r="D31" s="124"/>
      <c r="E31" s="124"/>
      <c r="F31" s="124"/>
      <c r="G31" s="124"/>
      <c r="H31" s="124"/>
      <c r="I31" s="127"/>
    </row>
    <row r="32" spans="1:9" ht="12.75">
      <c r="A32" s="124"/>
      <c r="B32" s="124"/>
      <c r="C32" s="127" t="s">
        <v>197</v>
      </c>
      <c r="D32" s="124"/>
      <c r="E32" s="124"/>
      <c r="F32" s="124"/>
      <c r="G32" s="124"/>
      <c r="H32" s="124"/>
      <c r="I32" s="127">
        <v>10</v>
      </c>
    </row>
    <row r="33" spans="1:9" ht="12.75">
      <c r="A33" s="124"/>
      <c r="B33" s="124"/>
      <c r="C33" s="124"/>
      <c r="D33" s="124"/>
      <c r="E33" s="124"/>
      <c r="F33" s="124"/>
      <c r="G33" s="124"/>
      <c r="H33" s="124"/>
      <c r="I33" s="124"/>
    </row>
    <row r="34" spans="1:9" ht="12.75">
      <c r="A34" s="124"/>
      <c r="B34" s="124"/>
      <c r="C34" s="127" t="s">
        <v>183</v>
      </c>
      <c r="D34" s="124"/>
      <c r="E34" s="124"/>
      <c r="F34" s="124"/>
      <c r="G34" s="124"/>
      <c r="H34" s="124"/>
      <c r="I34" s="127">
        <v>11</v>
      </c>
    </row>
    <row r="35" spans="1:9" ht="12.75">
      <c r="A35" s="124"/>
      <c r="B35" s="124"/>
      <c r="C35" s="124"/>
      <c r="D35" s="124"/>
      <c r="E35" s="124"/>
      <c r="F35" s="124"/>
      <c r="G35" s="124"/>
      <c r="H35" s="124"/>
      <c r="I35" s="124"/>
    </row>
    <row r="36" spans="1:9" ht="12.75">
      <c r="A36" s="124"/>
      <c r="B36" s="124" t="s">
        <v>41</v>
      </c>
      <c r="C36" s="127" t="s">
        <v>184</v>
      </c>
      <c r="D36" s="124"/>
      <c r="E36" s="124"/>
      <c r="F36" s="124"/>
      <c r="G36" s="124"/>
      <c r="H36" s="124"/>
      <c r="I36" s="127">
        <v>12</v>
      </c>
    </row>
    <row r="37" spans="1:9" ht="12.75">
      <c r="A37" s="124"/>
      <c r="B37" s="124"/>
      <c r="C37" s="127"/>
      <c r="D37" s="124"/>
      <c r="E37" s="124"/>
      <c r="F37" s="124"/>
      <c r="G37" s="124"/>
      <c r="H37" s="124"/>
      <c r="I37" s="127"/>
    </row>
    <row r="38" spans="1:9" ht="12.75">
      <c r="A38" s="124"/>
      <c r="B38" s="124"/>
      <c r="C38" s="127" t="s">
        <v>237</v>
      </c>
      <c r="D38" s="124"/>
      <c r="E38" s="124"/>
      <c r="F38" s="124"/>
      <c r="G38" s="124"/>
      <c r="H38" s="124"/>
      <c r="I38" s="127">
        <v>13</v>
      </c>
    </row>
    <row r="39" spans="1:9" ht="12.75">
      <c r="A39" s="124"/>
      <c r="B39" s="124"/>
      <c r="C39" s="127"/>
      <c r="D39" s="124"/>
      <c r="E39" s="124"/>
      <c r="F39" s="124"/>
      <c r="G39" s="124"/>
      <c r="H39" s="124"/>
      <c r="I39" s="127"/>
    </row>
    <row r="40" spans="1:9" ht="12.75">
      <c r="A40" s="124"/>
      <c r="B40" s="124"/>
      <c r="C40" s="128" t="s">
        <v>185</v>
      </c>
      <c r="D40" s="128"/>
      <c r="E40" s="128"/>
      <c r="F40" s="128"/>
      <c r="G40" s="128"/>
      <c r="H40" s="128"/>
      <c r="I40" s="127">
        <v>14</v>
      </c>
    </row>
    <row r="41" spans="1:9" ht="12.75">
      <c r="A41" s="124"/>
      <c r="B41" s="124"/>
      <c r="C41" s="124"/>
      <c r="D41" s="124"/>
      <c r="E41" s="124"/>
      <c r="F41" s="124"/>
      <c r="G41" s="124"/>
      <c r="H41" s="124"/>
      <c r="I41" s="124"/>
    </row>
    <row r="42" spans="1:9" ht="12.75">
      <c r="A42" s="124"/>
      <c r="B42" s="124"/>
      <c r="C42" s="127" t="s">
        <v>186</v>
      </c>
      <c r="D42" s="124"/>
      <c r="E42" s="124"/>
      <c r="F42" s="124"/>
      <c r="G42" s="124"/>
      <c r="H42" s="124"/>
      <c r="I42" s="127">
        <v>15</v>
      </c>
    </row>
    <row r="43" spans="1:9" ht="12.75">
      <c r="A43" s="124"/>
      <c r="B43" s="124"/>
      <c r="C43" s="124"/>
      <c r="D43" s="124"/>
      <c r="E43" s="124"/>
      <c r="F43" s="124"/>
      <c r="G43" s="124"/>
      <c r="H43" s="124"/>
      <c r="I43" s="124"/>
    </row>
    <row r="44" spans="1:9" ht="12.75">
      <c r="A44" s="124"/>
      <c r="B44" s="124"/>
      <c r="C44" s="127" t="s">
        <v>175</v>
      </c>
      <c r="D44" s="124"/>
      <c r="E44" s="124"/>
      <c r="F44" s="124"/>
      <c r="G44" s="124"/>
      <c r="H44" s="124"/>
      <c r="I44" s="127">
        <v>16</v>
      </c>
    </row>
    <row r="45" spans="1:9" ht="12.75">
      <c r="A45" s="124"/>
      <c r="B45" s="124"/>
      <c r="C45" s="124"/>
      <c r="D45" s="124"/>
      <c r="E45" s="124"/>
      <c r="F45" s="124"/>
      <c r="G45" s="124"/>
      <c r="H45" s="124"/>
      <c r="I45" s="130"/>
    </row>
    <row r="46" spans="1:9" ht="12.75">
      <c r="A46" s="124"/>
      <c r="B46" s="124"/>
      <c r="C46" s="124"/>
      <c r="D46" s="124"/>
      <c r="E46" s="124"/>
      <c r="F46" s="124"/>
      <c r="G46" s="124"/>
      <c r="H46" s="124"/>
      <c r="I46" s="130"/>
    </row>
    <row r="47" spans="1:9" ht="12.75">
      <c r="A47" s="124"/>
      <c r="B47" s="124"/>
      <c r="C47" s="124"/>
      <c r="D47" s="124"/>
      <c r="E47" s="124"/>
      <c r="F47" s="124"/>
      <c r="G47" s="124"/>
      <c r="H47" s="124"/>
      <c r="I47" s="130"/>
    </row>
    <row r="48" spans="1:9" ht="12.75">
      <c r="A48" s="124"/>
      <c r="B48" s="124"/>
      <c r="C48" s="124"/>
      <c r="D48" s="124"/>
      <c r="E48" s="124"/>
      <c r="F48" s="124"/>
      <c r="G48" s="124"/>
      <c r="H48" s="124"/>
      <c r="I48" s="130"/>
    </row>
  </sheetData>
  <mergeCells count="5">
    <mergeCell ref="A4:I4"/>
    <mergeCell ref="H12:I12"/>
    <mergeCell ref="A7:I7"/>
    <mergeCell ref="A6:I6"/>
    <mergeCell ref="A9:I9"/>
  </mergeCells>
  <printOptions horizontalCentered="1"/>
  <pageMargins left="0.75" right="0.75" top="1" bottom="1" header="0.5" footer="0.5"/>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J44"/>
  <sheetViews>
    <sheetView workbookViewId="0" topLeftCell="A1">
      <selection activeCell="A1" sqref="A1"/>
    </sheetView>
  </sheetViews>
  <sheetFormatPr defaultColWidth="9.140625" defaultRowHeight="12.75"/>
  <cols>
    <col min="1" max="1" width="19.57421875" style="0" customWidth="1"/>
    <col min="2" max="5" width="8.7109375" style="0" customWidth="1"/>
    <col min="6" max="6" width="11.421875" style="0" customWidth="1"/>
    <col min="7" max="7" width="14.140625" style="10" customWidth="1"/>
  </cols>
  <sheetData>
    <row r="1" spans="1:7" ht="12.75">
      <c r="A1" s="118" t="s">
        <v>364</v>
      </c>
      <c r="B1" s="118"/>
      <c r="C1" s="118"/>
      <c r="D1" s="118"/>
      <c r="E1" s="118"/>
      <c r="F1" s="118"/>
      <c r="G1" s="118"/>
    </row>
    <row r="2" spans="1:8" ht="12.75">
      <c r="A2" s="324" t="s">
        <v>172</v>
      </c>
      <c r="B2" s="324"/>
      <c r="C2" s="324"/>
      <c r="D2" s="324"/>
      <c r="E2" s="324"/>
      <c r="F2" s="324"/>
      <c r="G2" s="324"/>
      <c r="H2" s="1"/>
    </row>
    <row r="3" spans="1:8" ht="15">
      <c r="A3" s="312" t="s">
        <v>53</v>
      </c>
      <c r="B3" s="312"/>
      <c r="C3" s="312"/>
      <c r="D3" s="312"/>
      <c r="E3" s="312"/>
      <c r="F3" s="312"/>
      <c r="G3" s="312"/>
      <c r="H3" s="1"/>
    </row>
    <row r="4" spans="1:8" ht="15">
      <c r="A4" s="367" t="s">
        <v>304</v>
      </c>
      <c r="B4" s="367"/>
      <c r="C4" s="367"/>
      <c r="D4" s="367"/>
      <c r="E4" s="367"/>
      <c r="F4" s="367"/>
      <c r="G4" s="367"/>
      <c r="H4" s="1"/>
    </row>
    <row r="5" spans="1:7" ht="45.75" customHeight="1" thickBot="1">
      <c r="A5" s="186" t="s">
        <v>124</v>
      </c>
      <c r="B5" s="49" t="s">
        <v>54</v>
      </c>
      <c r="C5" s="49" t="s">
        <v>55</v>
      </c>
      <c r="D5" s="107" t="s">
        <v>56</v>
      </c>
      <c r="E5" s="51" t="s">
        <v>57</v>
      </c>
      <c r="F5" s="51" t="s">
        <v>137</v>
      </c>
      <c r="G5" s="72" t="s">
        <v>138</v>
      </c>
    </row>
    <row r="6" spans="1:10" ht="15.75" customHeight="1" thickTop="1">
      <c r="A6" s="5" t="s">
        <v>310</v>
      </c>
      <c r="B6" s="40">
        <v>2332</v>
      </c>
      <c r="C6" s="22">
        <v>2508</v>
      </c>
      <c r="D6" s="22">
        <v>0</v>
      </c>
      <c r="E6" s="22">
        <v>2166</v>
      </c>
      <c r="F6" s="22">
        <v>7006</v>
      </c>
      <c r="G6" s="22">
        <v>3720</v>
      </c>
      <c r="I6" s="10"/>
      <c r="J6" s="10"/>
    </row>
    <row r="7" spans="1:10" ht="15.75" customHeight="1">
      <c r="A7" s="5" t="s">
        <v>311</v>
      </c>
      <c r="B7" s="39">
        <v>608</v>
      </c>
      <c r="C7" s="19">
        <v>129</v>
      </c>
      <c r="D7" s="19">
        <v>0</v>
      </c>
      <c r="E7" s="19">
        <v>808</v>
      </c>
      <c r="F7" s="19">
        <v>1545</v>
      </c>
      <c r="G7" s="19">
        <v>1161</v>
      </c>
      <c r="I7" s="10"/>
      <c r="J7" s="10"/>
    </row>
    <row r="8" spans="1:10" ht="15.75" customHeight="1">
      <c r="A8" s="5" t="s">
        <v>312</v>
      </c>
      <c r="B8" s="19">
        <v>0</v>
      </c>
      <c r="C8" s="19">
        <v>11</v>
      </c>
      <c r="D8" s="19">
        <v>0</v>
      </c>
      <c r="E8" s="19">
        <v>0</v>
      </c>
      <c r="F8" s="19">
        <v>11</v>
      </c>
      <c r="G8" s="19">
        <v>11</v>
      </c>
      <c r="I8" s="10"/>
      <c r="J8" s="10"/>
    </row>
    <row r="9" spans="1:10" ht="15.75" customHeight="1">
      <c r="A9" s="5" t="s">
        <v>313</v>
      </c>
      <c r="B9" s="19">
        <v>2934</v>
      </c>
      <c r="C9" s="19">
        <v>2260</v>
      </c>
      <c r="D9" s="19">
        <v>976</v>
      </c>
      <c r="E9" s="19">
        <v>2354</v>
      </c>
      <c r="F9" s="19">
        <v>8524</v>
      </c>
      <c r="G9" s="19">
        <v>4901</v>
      </c>
      <c r="I9" s="10"/>
      <c r="J9" s="10"/>
    </row>
    <row r="10" spans="1:10" ht="15.75" customHeight="1">
      <c r="A10" s="5" t="s">
        <v>314</v>
      </c>
      <c r="B10" s="19">
        <v>3053</v>
      </c>
      <c r="C10" s="19">
        <v>2450</v>
      </c>
      <c r="D10" s="19">
        <v>0</v>
      </c>
      <c r="E10" s="19">
        <v>967</v>
      </c>
      <c r="F10" s="19">
        <v>6470</v>
      </c>
      <c r="G10" s="19">
        <v>3988</v>
      </c>
      <c r="I10" s="10"/>
      <c r="J10" s="10"/>
    </row>
    <row r="11" spans="1:10" ht="15.75" customHeight="1">
      <c r="A11" s="5" t="s">
        <v>315</v>
      </c>
      <c r="B11" s="19">
        <v>2960</v>
      </c>
      <c r="C11" s="19">
        <v>2168</v>
      </c>
      <c r="D11" s="19">
        <v>2982</v>
      </c>
      <c r="E11" s="19">
        <v>2733</v>
      </c>
      <c r="F11" s="19">
        <v>10843</v>
      </c>
      <c r="G11" s="19">
        <v>5289</v>
      </c>
      <c r="I11" s="10"/>
      <c r="J11" s="10"/>
    </row>
    <row r="12" spans="1:10" ht="15.75" customHeight="1">
      <c r="A12" s="5" t="s">
        <v>316</v>
      </c>
      <c r="B12" s="19">
        <v>3475</v>
      </c>
      <c r="C12" s="19">
        <v>3221</v>
      </c>
      <c r="D12" s="19">
        <v>567</v>
      </c>
      <c r="E12" s="19">
        <v>4384</v>
      </c>
      <c r="F12" s="19">
        <v>11647</v>
      </c>
      <c r="G12" s="19">
        <v>6755</v>
      </c>
      <c r="I12" s="10"/>
      <c r="J12" s="10"/>
    </row>
    <row r="13" spans="1:10" ht="15.75" customHeight="1">
      <c r="A13" s="5" t="s">
        <v>317</v>
      </c>
      <c r="B13" s="19">
        <v>588</v>
      </c>
      <c r="C13" s="19">
        <v>606</v>
      </c>
      <c r="D13" s="19">
        <v>388</v>
      </c>
      <c r="E13" s="19">
        <v>1116</v>
      </c>
      <c r="F13" s="19">
        <v>2698</v>
      </c>
      <c r="G13" s="19">
        <v>2092</v>
      </c>
      <c r="I13" s="10"/>
      <c r="J13" s="10"/>
    </row>
    <row r="14" spans="1:10" ht="15.75" customHeight="1">
      <c r="A14" s="5" t="s">
        <v>344</v>
      </c>
      <c r="B14" s="19">
        <v>6497</v>
      </c>
      <c r="C14" s="19">
        <v>4474</v>
      </c>
      <c r="D14" s="19">
        <v>2090</v>
      </c>
      <c r="E14" s="19">
        <v>7944</v>
      </c>
      <c r="F14" s="19">
        <v>21005</v>
      </c>
      <c r="G14" s="19">
        <v>11426</v>
      </c>
      <c r="I14" s="10"/>
      <c r="J14" s="10"/>
    </row>
    <row r="15" spans="1:10" ht="15.75" customHeight="1">
      <c r="A15" s="5" t="s">
        <v>318</v>
      </c>
      <c r="B15" s="19">
        <v>2323</v>
      </c>
      <c r="C15" s="19">
        <v>1671</v>
      </c>
      <c r="D15" s="19">
        <v>100</v>
      </c>
      <c r="E15" s="19">
        <v>2391</v>
      </c>
      <c r="F15" s="19">
        <v>6485</v>
      </c>
      <c r="G15" s="19">
        <v>3980</v>
      </c>
      <c r="I15" s="10"/>
      <c r="J15" s="10"/>
    </row>
    <row r="16" spans="1:10" ht="15.75" customHeight="1">
      <c r="A16" s="5" t="s">
        <v>319</v>
      </c>
      <c r="B16" s="19">
        <v>2903</v>
      </c>
      <c r="C16" s="19">
        <v>2466</v>
      </c>
      <c r="D16" s="19">
        <v>52</v>
      </c>
      <c r="E16" s="19">
        <v>2084</v>
      </c>
      <c r="F16" s="19">
        <v>7505</v>
      </c>
      <c r="G16" s="19">
        <v>4613</v>
      </c>
      <c r="I16" s="10"/>
      <c r="J16" s="10"/>
    </row>
    <row r="17" spans="1:10" ht="15.75" customHeight="1">
      <c r="A17" s="5" t="s">
        <v>320</v>
      </c>
      <c r="B17" s="19">
        <v>829</v>
      </c>
      <c r="C17" s="19">
        <v>851</v>
      </c>
      <c r="D17" s="19">
        <v>0</v>
      </c>
      <c r="E17" s="19">
        <v>757</v>
      </c>
      <c r="F17" s="19">
        <v>2437</v>
      </c>
      <c r="G17" s="19">
        <v>1513</v>
      </c>
      <c r="I17" s="10"/>
      <c r="J17" s="10"/>
    </row>
    <row r="18" spans="1:10" ht="15.75" customHeight="1">
      <c r="A18" s="5" t="s">
        <v>321</v>
      </c>
      <c r="B18" s="19">
        <v>455</v>
      </c>
      <c r="C18" s="19">
        <v>486</v>
      </c>
      <c r="D18" s="19">
        <v>72</v>
      </c>
      <c r="E18" s="19">
        <v>296</v>
      </c>
      <c r="F18" s="19">
        <v>1309</v>
      </c>
      <c r="G18" s="19">
        <v>756</v>
      </c>
      <c r="I18" s="10"/>
      <c r="J18" s="10"/>
    </row>
    <row r="19" spans="1:10" ht="15.75" customHeight="1">
      <c r="A19" s="5" t="s">
        <v>345</v>
      </c>
      <c r="B19" s="19">
        <v>3732</v>
      </c>
      <c r="C19" s="19">
        <v>2462</v>
      </c>
      <c r="D19" s="19">
        <v>0</v>
      </c>
      <c r="E19" s="19">
        <v>3136</v>
      </c>
      <c r="F19" s="19">
        <v>9330</v>
      </c>
      <c r="G19" s="19">
        <v>5460</v>
      </c>
      <c r="I19" s="10"/>
      <c r="J19" s="10"/>
    </row>
    <row r="20" spans="1:10" ht="15.75" customHeight="1">
      <c r="A20" s="5" t="s">
        <v>322</v>
      </c>
      <c r="B20" s="19">
        <v>2662</v>
      </c>
      <c r="C20" s="19">
        <v>2173</v>
      </c>
      <c r="D20" s="19">
        <v>2377</v>
      </c>
      <c r="E20" s="19">
        <v>2608</v>
      </c>
      <c r="F20" s="19">
        <v>9820</v>
      </c>
      <c r="G20" s="19">
        <v>5145</v>
      </c>
      <c r="I20" s="10"/>
      <c r="J20" s="10"/>
    </row>
    <row r="21" spans="1:10" ht="15.75" customHeight="1">
      <c r="A21" s="5" t="s">
        <v>323</v>
      </c>
      <c r="B21" s="19">
        <v>4972</v>
      </c>
      <c r="C21" s="19">
        <v>2553</v>
      </c>
      <c r="D21" s="19">
        <v>2341</v>
      </c>
      <c r="E21" s="19">
        <v>3798</v>
      </c>
      <c r="F21" s="19">
        <v>13664</v>
      </c>
      <c r="G21" s="19">
        <v>7308</v>
      </c>
      <c r="I21" s="10"/>
      <c r="J21" s="10"/>
    </row>
    <row r="22" spans="1:10" ht="15.75" customHeight="1">
      <c r="A22" s="5" t="s">
        <v>324</v>
      </c>
      <c r="B22" s="19">
        <v>700</v>
      </c>
      <c r="C22" s="19">
        <v>687</v>
      </c>
      <c r="D22" s="19">
        <v>53</v>
      </c>
      <c r="E22" s="19">
        <v>408</v>
      </c>
      <c r="F22" s="19">
        <v>1848</v>
      </c>
      <c r="G22" s="19">
        <v>1163</v>
      </c>
      <c r="I22" s="10"/>
      <c r="J22" s="10"/>
    </row>
    <row r="23" spans="1:10" ht="15.75" customHeight="1">
      <c r="A23" s="5" t="s">
        <v>325</v>
      </c>
      <c r="B23" s="19">
        <v>1909</v>
      </c>
      <c r="C23" s="19">
        <v>1680</v>
      </c>
      <c r="D23" s="19">
        <v>318</v>
      </c>
      <c r="E23" s="19">
        <v>1617</v>
      </c>
      <c r="F23" s="19">
        <v>5524</v>
      </c>
      <c r="G23" s="19">
        <v>3212</v>
      </c>
      <c r="I23" s="10"/>
      <c r="J23" s="10"/>
    </row>
    <row r="24" spans="1:10" ht="15.75" customHeight="1">
      <c r="A24" s="5" t="s">
        <v>326</v>
      </c>
      <c r="B24" s="19">
        <v>1788</v>
      </c>
      <c r="C24" s="19">
        <v>2112</v>
      </c>
      <c r="D24" s="19">
        <v>2</v>
      </c>
      <c r="E24" s="19">
        <v>1333</v>
      </c>
      <c r="F24" s="19">
        <v>5235</v>
      </c>
      <c r="G24" s="19">
        <v>3108</v>
      </c>
      <c r="I24" s="10"/>
      <c r="J24" s="10"/>
    </row>
    <row r="25" spans="1:10" ht="15.75" customHeight="1">
      <c r="A25" s="5" t="s">
        <v>327</v>
      </c>
      <c r="B25" s="19">
        <v>1282</v>
      </c>
      <c r="C25" s="19">
        <v>1146</v>
      </c>
      <c r="D25" s="19">
        <v>0</v>
      </c>
      <c r="E25" s="19">
        <v>1225</v>
      </c>
      <c r="F25" s="19">
        <v>3653</v>
      </c>
      <c r="G25" s="19">
        <v>2072</v>
      </c>
      <c r="I25" s="10"/>
      <c r="J25" s="10"/>
    </row>
    <row r="26" spans="1:10" ht="15.75" customHeight="1">
      <c r="A26" s="5" t="s">
        <v>328</v>
      </c>
      <c r="B26" s="19">
        <v>1784</v>
      </c>
      <c r="C26" s="19">
        <v>240</v>
      </c>
      <c r="D26" s="19">
        <v>161</v>
      </c>
      <c r="E26" s="19">
        <v>1613</v>
      </c>
      <c r="F26" s="19">
        <v>3798</v>
      </c>
      <c r="G26" s="19">
        <v>2543</v>
      </c>
      <c r="I26" s="10"/>
      <c r="J26" s="10"/>
    </row>
    <row r="27" spans="1:10" ht="15.75" customHeight="1">
      <c r="A27" s="5" t="s">
        <v>329</v>
      </c>
      <c r="B27" s="19">
        <v>330</v>
      </c>
      <c r="C27" s="19">
        <v>279</v>
      </c>
      <c r="D27" s="19">
        <v>0</v>
      </c>
      <c r="E27" s="19">
        <v>266</v>
      </c>
      <c r="F27" s="19">
        <v>875</v>
      </c>
      <c r="G27" s="19">
        <v>702</v>
      </c>
      <c r="I27" s="10"/>
      <c r="J27" s="10"/>
    </row>
    <row r="28" spans="1:10" ht="15.75" customHeight="1">
      <c r="A28" s="5" t="s">
        <v>330</v>
      </c>
      <c r="B28" s="19">
        <v>1186</v>
      </c>
      <c r="C28" s="19">
        <v>1122</v>
      </c>
      <c r="D28" s="19">
        <v>1084</v>
      </c>
      <c r="E28" s="19">
        <v>390</v>
      </c>
      <c r="F28" s="19">
        <v>3782</v>
      </c>
      <c r="G28" s="19">
        <v>2169</v>
      </c>
      <c r="I28" s="10"/>
      <c r="J28" s="10"/>
    </row>
    <row r="29" spans="1:10" ht="15.75" customHeight="1">
      <c r="A29" s="5" t="s">
        <v>331</v>
      </c>
      <c r="B29" s="19">
        <v>837</v>
      </c>
      <c r="C29" s="19">
        <v>725</v>
      </c>
      <c r="D29" s="19">
        <v>1080</v>
      </c>
      <c r="E29" s="19">
        <v>1016</v>
      </c>
      <c r="F29" s="19">
        <v>3658</v>
      </c>
      <c r="G29" s="19">
        <v>1936</v>
      </c>
      <c r="I29" s="10"/>
      <c r="J29" s="10"/>
    </row>
    <row r="30" spans="1:10" ht="15.75" customHeight="1">
      <c r="A30" s="5" t="s">
        <v>332</v>
      </c>
      <c r="B30" s="19">
        <v>460</v>
      </c>
      <c r="C30" s="19">
        <v>376</v>
      </c>
      <c r="D30" s="19">
        <v>0</v>
      </c>
      <c r="E30" s="19">
        <v>596</v>
      </c>
      <c r="F30" s="19">
        <v>1432</v>
      </c>
      <c r="G30" s="19">
        <v>870</v>
      </c>
      <c r="I30" s="10"/>
      <c r="J30" s="10"/>
    </row>
    <row r="31" spans="1:10" ht="15.75" customHeight="1">
      <c r="A31" s="5" t="s">
        <v>333</v>
      </c>
      <c r="B31" s="19">
        <v>3576</v>
      </c>
      <c r="C31" s="19">
        <v>2870</v>
      </c>
      <c r="D31" s="19">
        <v>464</v>
      </c>
      <c r="E31" s="19">
        <v>2755</v>
      </c>
      <c r="F31" s="19">
        <v>9665</v>
      </c>
      <c r="G31" s="19">
        <v>5563</v>
      </c>
      <c r="I31" s="10"/>
      <c r="J31" s="10"/>
    </row>
    <row r="32" spans="1:10" ht="15.75" customHeight="1">
      <c r="A32" s="5" t="s">
        <v>334</v>
      </c>
      <c r="B32" s="19">
        <v>1502</v>
      </c>
      <c r="C32" s="19">
        <v>1418</v>
      </c>
      <c r="D32" s="19">
        <v>0</v>
      </c>
      <c r="E32" s="19">
        <v>1420</v>
      </c>
      <c r="F32" s="19">
        <v>4340</v>
      </c>
      <c r="G32" s="19">
        <v>2304</v>
      </c>
      <c r="I32" s="10"/>
      <c r="J32" s="10"/>
    </row>
    <row r="33" spans="1:10" ht="15.75" customHeight="1">
      <c r="A33" s="5" t="s">
        <v>335</v>
      </c>
      <c r="B33" s="19">
        <v>140</v>
      </c>
      <c r="C33" s="19">
        <v>120</v>
      </c>
      <c r="D33" s="19">
        <v>17</v>
      </c>
      <c r="E33" s="19">
        <v>91</v>
      </c>
      <c r="F33" s="19">
        <v>368</v>
      </c>
      <c r="G33" s="19">
        <v>286</v>
      </c>
      <c r="I33" s="10"/>
      <c r="J33" s="10"/>
    </row>
    <row r="34" spans="1:10" ht="15.75" customHeight="1">
      <c r="A34" s="5" t="s">
        <v>346</v>
      </c>
      <c r="B34" s="19">
        <v>716</v>
      </c>
      <c r="C34" s="19">
        <v>722</v>
      </c>
      <c r="D34" s="19">
        <v>56</v>
      </c>
      <c r="E34" s="19">
        <v>417</v>
      </c>
      <c r="F34" s="19">
        <v>1911</v>
      </c>
      <c r="G34" s="19">
        <v>1200</v>
      </c>
      <c r="I34" s="10"/>
      <c r="J34" s="10"/>
    </row>
    <row r="35" spans="1:10" ht="15.75" customHeight="1">
      <c r="A35" s="5" t="s">
        <v>336</v>
      </c>
      <c r="B35" s="19">
        <v>858</v>
      </c>
      <c r="C35" s="19">
        <v>705</v>
      </c>
      <c r="D35" s="19">
        <v>869</v>
      </c>
      <c r="E35" s="19">
        <v>871</v>
      </c>
      <c r="F35" s="19">
        <v>3303</v>
      </c>
      <c r="G35" s="19">
        <v>1717</v>
      </c>
      <c r="I35" s="10"/>
      <c r="J35" s="10"/>
    </row>
    <row r="36" spans="1:10" ht="15.75" customHeight="1">
      <c r="A36" s="5" t="s">
        <v>337</v>
      </c>
      <c r="B36" s="19">
        <v>56</v>
      </c>
      <c r="C36" s="19">
        <v>60</v>
      </c>
      <c r="D36" s="19">
        <v>0</v>
      </c>
      <c r="E36" s="19">
        <v>94</v>
      </c>
      <c r="F36" s="19">
        <v>210</v>
      </c>
      <c r="G36" s="19">
        <v>169</v>
      </c>
      <c r="I36" s="10"/>
      <c r="J36" s="10"/>
    </row>
    <row r="37" spans="1:10" ht="15.75" customHeight="1">
      <c r="A37" s="5" t="s">
        <v>338</v>
      </c>
      <c r="B37" s="19">
        <v>1970</v>
      </c>
      <c r="C37" s="19">
        <v>96</v>
      </c>
      <c r="D37" s="19">
        <v>0</v>
      </c>
      <c r="E37" s="19">
        <v>738</v>
      </c>
      <c r="F37" s="19">
        <v>2804</v>
      </c>
      <c r="G37" s="19">
        <v>2321</v>
      </c>
      <c r="I37" s="10"/>
      <c r="J37" s="10"/>
    </row>
    <row r="38" spans="1:10" ht="15.75" customHeight="1" thickBot="1">
      <c r="A38" s="5" t="s">
        <v>347</v>
      </c>
      <c r="B38" s="19">
        <v>4372</v>
      </c>
      <c r="C38" s="19">
        <v>4144</v>
      </c>
      <c r="D38" s="19">
        <v>100</v>
      </c>
      <c r="E38" s="19">
        <v>2331</v>
      </c>
      <c r="F38" s="19">
        <v>10947</v>
      </c>
      <c r="G38" s="19">
        <v>6489</v>
      </c>
      <c r="I38" s="10"/>
      <c r="J38" s="10"/>
    </row>
    <row r="39" spans="1:10" ht="15.75" customHeight="1" thickBot="1">
      <c r="A39" s="184" t="s">
        <v>68</v>
      </c>
      <c r="B39" s="4">
        <f aca="true" t="shared" si="0" ref="B39:G39">SUM(B6:B38)</f>
        <v>63789</v>
      </c>
      <c r="C39" s="4">
        <f t="shared" si="0"/>
        <v>48991</v>
      </c>
      <c r="D39" s="4">
        <f t="shared" si="0"/>
        <v>16149</v>
      </c>
      <c r="E39" s="4">
        <f t="shared" si="0"/>
        <v>54723</v>
      </c>
      <c r="F39" s="4">
        <f t="shared" si="0"/>
        <v>183652</v>
      </c>
      <c r="G39" s="4">
        <f t="shared" si="0"/>
        <v>105942</v>
      </c>
      <c r="I39" s="10"/>
      <c r="J39" s="10"/>
    </row>
    <row r="40" spans="1:10" ht="15.75" customHeight="1">
      <c r="A40" s="224" t="s">
        <v>69</v>
      </c>
      <c r="B40" s="22">
        <v>733</v>
      </c>
      <c r="C40" s="22">
        <v>1029</v>
      </c>
      <c r="D40" s="22">
        <v>1002</v>
      </c>
      <c r="E40" s="22">
        <v>361</v>
      </c>
      <c r="F40" s="22">
        <v>3125</v>
      </c>
      <c r="G40" s="22">
        <v>2052</v>
      </c>
      <c r="I40" s="10"/>
      <c r="J40" s="10"/>
    </row>
    <row r="41" spans="1:10" ht="15.75" customHeight="1" thickBot="1">
      <c r="A41" s="224" t="s">
        <v>72</v>
      </c>
      <c r="B41" s="19">
        <v>705</v>
      </c>
      <c r="C41" s="19">
        <v>602</v>
      </c>
      <c r="D41" s="19">
        <v>0</v>
      </c>
      <c r="E41" s="19">
        <v>156</v>
      </c>
      <c r="F41" s="19">
        <v>1463</v>
      </c>
      <c r="G41" s="19">
        <v>1043</v>
      </c>
      <c r="I41" s="10"/>
      <c r="J41" s="10"/>
    </row>
    <row r="42" spans="1:10" ht="15.75" customHeight="1" thickBot="1">
      <c r="A42" s="183" t="s">
        <v>73</v>
      </c>
      <c r="B42" s="4">
        <f aca="true" t="shared" si="1" ref="B42:G42">SUM(B40:B41)</f>
        <v>1438</v>
      </c>
      <c r="C42" s="4">
        <f t="shared" si="1"/>
        <v>1631</v>
      </c>
      <c r="D42" s="4">
        <f t="shared" si="1"/>
        <v>1002</v>
      </c>
      <c r="E42" s="4">
        <f t="shared" si="1"/>
        <v>517</v>
      </c>
      <c r="F42" s="4">
        <f t="shared" si="1"/>
        <v>4588</v>
      </c>
      <c r="G42" s="4">
        <f t="shared" si="1"/>
        <v>3095</v>
      </c>
      <c r="I42" s="10"/>
      <c r="J42" s="10"/>
    </row>
    <row r="43" spans="1:10" ht="15.75" customHeight="1" thickBot="1">
      <c r="A43" s="45" t="s">
        <v>38</v>
      </c>
      <c r="B43" s="46">
        <f aca="true" t="shared" si="2" ref="B43:G43">B39+B42</f>
        <v>65227</v>
      </c>
      <c r="C43" s="46">
        <f t="shared" si="2"/>
        <v>50622</v>
      </c>
      <c r="D43" s="46">
        <f t="shared" si="2"/>
        <v>17151</v>
      </c>
      <c r="E43" s="46">
        <f t="shared" si="2"/>
        <v>55240</v>
      </c>
      <c r="F43" s="46">
        <f t="shared" si="2"/>
        <v>188240</v>
      </c>
      <c r="G43" s="46">
        <f t="shared" si="2"/>
        <v>109037</v>
      </c>
      <c r="I43" s="10"/>
      <c r="J43" s="10"/>
    </row>
    <row r="44" spans="2:10" ht="12.75">
      <c r="B44" s="10"/>
      <c r="I44" s="10"/>
      <c r="J44" s="10"/>
    </row>
  </sheetData>
  <mergeCells count="3">
    <mergeCell ref="A2:G2"/>
    <mergeCell ref="A4:G4"/>
    <mergeCell ref="A3:G3"/>
  </mergeCells>
  <printOptions horizontalCentered="1"/>
  <pageMargins left="0.5" right="0.5" top="0.75" bottom="0.5" header="0.5" footer="0.25"/>
  <pageSetup fitToHeight="1" fitToWidth="1" horizontalDpi="600" verticalDpi="600" orientation="portrait" r:id="rId1"/>
  <headerFooter alignWithMargins="0">
    <oddFooter>&amp;LPage 9&amp;R&amp;F/&amp;A</oddFooter>
  </headerFooter>
</worksheet>
</file>

<file path=xl/worksheets/sheet11.xml><?xml version="1.0" encoding="utf-8"?>
<worksheet xmlns="http://schemas.openxmlformats.org/spreadsheetml/2006/main" xmlns:r="http://schemas.openxmlformats.org/officeDocument/2006/relationships">
  <dimension ref="A1:H44"/>
  <sheetViews>
    <sheetView workbookViewId="0" topLeftCell="A1">
      <selection activeCell="A1" sqref="A1"/>
    </sheetView>
  </sheetViews>
  <sheetFormatPr defaultColWidth="9.140625" defaultRowHeight="12.75"/>
  <cols>
    <col min="1" max="1" width="22.28125" style="0" customWidth="1"/>
    <col min="2" max="2" width="10.7109375" style="0" customWidth="1"/>
    <col min="3" max="3" width="13.57421875" style="0" customWidth="1"/>
    <col min="4" max="4" width="15.00390625" style="0" customWidth="1"/>
    <col min="5" max="5" width="15.57421875" style="0" customWidth="1"/>
  </cols>
  <sheetData>
    <row r="1" spans="1:5" ht="12.75" customHeight="1">
      <c r="A1" s="118" t="s">
        <v>365</v>
      </c>
      <c r="B1" s="118"/>
      <c r="C1" s="118"/>
      <c r="D1" s="118"/>
      <c r="E1" s="118"/>
    </row>
    <row r="2" spans="1:6" ht="12.75">
      <c r="A2" s="324" t="s">
        <v>172</v>
      </c>
      <c r="B2" s="324"/>
      <c r="C2" s="324"/>
      <c r="D2" s="324"/>
      <c r="E2" s="324"/>
      <c r="F2" s="1"/>
    </row>
    <row r="3" spans="1:6" ht="16.5" customHeight="1">
      <c r="A3" s="312" t="s">
        <v>193</v>
      </c>
      <c r="B3" s="312"/>
      <c r="C3" s="312"/>
      <c r="D3" s="312"/>
      <c r="E3" s="312"/>
      <c r="F3" s="1"/>
    </row>
    <row r="4" spans="1:6" ht="15" customHeight="1">
      <c r="A4" s="313" t="s">
        <v>304</v>
      </c>
      <c r="B4" s="313"/>
      <c r="C4" s="313"/>
      <c r="D4" s="313"/>
      <c r="E4" s="313"/>
      <c r="F4" s="1"/>
    </row>
    <row r="5" spans="1:8" ht="57" customHeight="1" thickBot="1">
      <c r="A5" s="186" t="s">
        <v>124</v>
      </c>
      <c r="B5" s="49" t="s">
        <v>55</v>
      </c>
      <c r="C5" s="51" t="s">
        <v>94</v>
      </c>
      <c r="D5" s="51" t="s">
        <v>195</v>
      </c>
      <c r="E5" s="51" t="s">
        <v>196</v>
      </c>
      <c r="H5" s="111"/>
    </row>
    <row r="6" spans="1:8" ht="15.75" customHeight="1" thickTop="1">
      <c r="A6" s="5" t="s">
        <v>310</v>
      </c>
      <c r="B6" s="89">
        <v>819</v>
      </c>
      <c r="C6" s="22">
        <v>747</v>
      </c>
      <c r="D6" s="22">
        <v>1566</v>
      </c>
      <c r="E6" s="22">
        <v>1232</v>
      </c>
      <c r="G6" s="10"/>
      <c r="H6" s="10"/>
    </row>
    <row r="7" spans="1:8" ht="15.75" customHeight="1">
      <c r="A7" s="5" t="s">
        <v>311</v>
      </c>
      <c r="B7" s="89">
        <v>57</v>
      </c>
      <c r="C7" s="22">
        <v>0</v>
      </c>
      <c r="D7" s="22">
        <v>57</v>
      </c>
      <c r="E7" s="22">
        <v>57</v>
      </c>
      <c r="G7" s="10"/>
      <c r="H7" s="10"/>
    </row>
    <row r="8" spans="1:8" ht="15.75" customHeight="1">
      <c r="A8" s="5" t="s">
        <v>312</v>
      </c>
      <c r="B8" s="89">
        <v>64</v>
      </c>
      <c r="C8" s="22">
        <v>20</v>
      </c>
      <c r="D8" s="22">
        <v>84</v>
      </c>
      <c r="E8" s="22">
        <v>78</v>
      </c>
      <c r="G8" s="10"/>
      <c r="H8" s="10"/>
    </row>
    <row r="9" spans="1:8" ht="15.75" customHeight="1">
      <c r="A9" s="5" t="s">
        <v>313</v>
      </c>
      <c r="B9" s="89">
        <v>1714</v>
      </c>
      <c r="C9" s="22">
        <v>975</v>
      </c>
      <c r="D9" s="22">
        <v>2689</v>
      </c>
      <c r="E9" s="22">
        <v>2115</v>
      </c>
      <c r="G9" s="10"/>
      <c r="H9" s="10"/>
    </row>
    <row r="10" spans="1:8" ht="15.75" customHeight="1">
      <c r="A10" s="5" t="s">
        <v>314</v>
      </c>
      <c r="B10" s="89">
        <v>2031</v>
      </c>
      <c r="C10" s="22">
        <v>2022</v>
      </c>
      <c r="D10" s="22">
        <v>4053</v>
      </c>
      <c r="E10" s="22">
        <v>3006</v>
      </c>
      <c r="G10" s="10"/>
      <c r="H10" s="10"/>
    </row>
    <row r="11" spans="1:8" ht="15.75" customHeight="1">
      <c r="A11" s="5" t="s">
        <v>315</v>
      </c>
      <c r="B11" s="89">
        <v>1455</v>
      </c>
      <c r="C11" s="22">
        <v>838</v>
      </c>
      <c r="D11" s="22">
        <v>2293</v>
      </c>
      <c r="E11" s="22">
        <v>1826</v>
      </c>
      <c r="G11" s="10"/>
      <c r="H11" s="10"/>
    </row>
    <row r="12" spans="1:8" ht="15.75" customHeight="1">
      <c r="A12" s="5" t="s">
        <v>316</v>
      </c>
      <c r="B12" s="90">
        <v>2405</v>
      </c>
      <c r="C12" s="19">
        <v>2043</v>
      </c>
      <c r="D12" s="19">
        <v>4448</v>
      </c>
      <c r="E12" s="19">
        <v>3354</v>
      </c>
      <c r="G12" s="10"/>
      <c r="H12" s="10"/>
    </row>
    <row r="13" spans="1:8" ht="15.75" customHeight="1">
      <c r="A13" s="5" t="s">
        <v>317</v>
      </c>
      <c r="B13" s="90">
        <v>733</v>
      </c>
      <c r="C13" s="19">
        <v>313</v>
      </c>
      <c r="D13" s="19">
        <v>1046</v>
      </c>
      <c r="E13" s="19">
        <v>900</v>
      </c>
      <c r="G13" s="10"/>
      <c r="H13" s="10"/>
    </row>
    <row r="14" spans="1:8" ht="15.75" customHeight="1">
      <c r="A14" s="5" t="s">
        <v>344</v>
      </c>
      <c r="B14" s="90">
        <v>4577</v>
      </c>
      <c r="C14" s="19">
        <v>2117</v>
      </c>
      <c r="D14" s="19">
        <v>6694</v>
      </c>
      <c r="E14" s="19">
        <v>5363</v>
      </c>
      <c r="G14" s="10"/>
      <c r="H14" s="10"/>
    </row>
    <row r="15" spans="1:8" ht="15.75" customHeight="1">
      <c r="A15" s="5" t="s">
        <v>318</v>
      </c>
      <c r="B15" s="90">
        <v>1512</v>
      </c>
      <c r="C15" s="19">
        <v>753</v>
      </c>
      <c r="D15" s="19">
        <v>2265</v>
      </c>
      <c r="E15" s="19">
        <v>1794</v>
      </c>
      <c r="G15" s="10"/>
      <c r="H15" s="10"/>
    </row>
    <row r="16" spans="1:8" ht="15.75" customHeight="1">
      <c r="A16" s="5" t="s">
        <v>319</v>
      </c>
      <c r="B16" s="90">
        <v>2321</v>
      </c>
      <c r="C16" s="19">
        <v>1422</v>
      </c>
      <c r="D16" s="19">
        <v>3743</v>
      </c>
      <c r="E16" s="19">
        <v>2923</v>
      </c>
      <c r="G16" s="10"/>
      <c r="H16" s="10"/>
    </row>
    <row r="17" spans="1:8" ht="15.75" customHeight="1">
      <c r="A17" s="5" t="s">
        <v>320</v>
      </c>
      <c r="B17" s="19">
        <v>56</v>
      </c>
      <c r="C17" s="19">
        <v>80</v>
      </c>
      <c r="D17" s="19">
        <v>136</v>
      </c>
      <c r="E17" s="19">
        <v>122</v>
      </c>
      <c r="G17" s="10"/>
      <c r="H17" s="10"/>
    </row>
    <row r="18" spans="1:8" ht="15.75" customHeight="1">
      <c r="A18" s="5" t="s">
        <v>321</v>
      </c>
      <c r="B18" s="19">
        <v>109</v>
      </c>
      <c r="C18" s="19">
        <v>74</v>
      </c>
      <c r="D18" s="19">
        <v>183</v>
      </c>
      <c r="E18" s="19">
        <v>166</v>
      </c>
      <c r="G18" s="10"/>
      <c r="H18" s="10"/>
    </row>
    <row r="19" spans="1:8" ht="15.75" customHeight="1">
      <c r="A19" s="5" t="s">
        <v>345</v>
      </c>
      <c r="B19" s="19">
        <v>2140</v>
      </c>
      <c r="C19" s="19">
        <v>829</v>
      </c>
      <c r="D19" s="19">
        <v>2969</v>
      </c>
      <c r="E19" s="19">
        <v>2511</v>
      </c>
      <c r="G19" s="10"/>
      <c r="H19" s="10"/>
    </row>
    <row r="20" spans="1:8" ht="15.75" customHeight="1">
      <c r="A20" s="5" t="s">
        <v>322</v>
      </c>
      <c r="B20" s="19">
        <v>1698</v>
      </c>
      <c r="C20" s="19">
        <v>818</v>
      </c>
      <c r="D20" s="19">
        <v>2516</v>
      </c>
      <c r="E20" s="19">
        <v>2014</v>
      </c>
      <c r="G20" s="10"/>
      <c r="H20" s="10"/>
    </row>
    <row r="21" spans="1:8" ht="15.75" customHeight="1">
      <c r="A21" s="5" t="s">
        <v>323</v>
      </c>
      <c r="B21" s="19">
        <v>1996</v>
      </c>
      <c r="C21" s="19">
        <v>669</v>
      </c>
      <c r="D21" s="19">
        <v>2665</v>
      </c>
      <c r="E21" s="19">
        <v>2347</v>
      </c>
      <c r="G21" s="10"/>
      <c r="H21" s="10"/>
    </row>
    <row r="22" spans="1:8" ht="15.75" customHeight="1">
      <c r="A22" s="5" t="s">
        <v>324</v>
      </c>
      <c r="B22" s="19">
        <v>268</v>
      </c>
      <c r="C22" s="19">
        <v>218</v>
      </c>
      <c r="D22" s="19">
        <v>486</v>
      </c>
      <c r="E22" s="19">
        <v>394</v>
      </c>
      <c r="G22" s="10"/>
      <c r="H22" s="10"/>
    </row>
    <row r="23" spans="1:8" ht="15.75" customHeight="1">
      <c r="A23" s="5" t="s">
        <v>325</v>
      </c>
      <c r="B23" s="19">
        <v>988</v>
      </c>
      <c r="C23" s="19">
        <v>617</v>
      </c>
      <c r="D23" s="19">
        <v>1605</v>
      </c>
      <c r="E23" s="19">
        <v>1283</v>
      </c>
      <c r="G23" s="10"/>
      <c r="H23" s="10"/>
    </row>
    <row r="24" spans="1:8" ht="15.75" customHeight="1">
      <c r="A24" s="5" t="s">
        <v>326</v>
      </c>
      <c r="B24" s="19">
        <v>699</v>
      </c>
      <c r="C24" s="19">
        <v>449</v>
      </c>
      <c r="D24" s="19">
        <v>1148</v>
      </c>
      <c r="E24" s="19">
        <v>975</v>
      </c>
      <c r="G24" s="10"/>
      <c r="H24" s="10"/>
    </row>
    <row r="25" spans="1:8" ht="15.75" customHeight="1">
      <c r="A25" s="5" t="s">
        <v>327</v>
      </c>
      <c r="B25" s="19">
        <v>0</v>
      </c>
      <c r="C25" s="19">
        <v>183</v>
      </c>
      <c r="D25" s="19">
        <v>183</v>
      </c>
      <c r="E25" s="19">
        <v>183</v>
      </c>
      <c r="G25" s="10"/>
      <c r="H25" s="10"/>
    </row>
    <row r="26" spans="1:8" ht="15.75" customHeight="1">
      <c r="A26" s="5" t="s">
        <v>328</v>
      </c>
      <c r="B26" s="19">
        <v>684</v>
      </c>
      <c r="C26" s="19">
        <v>517</v>
      </c>
      <c r="D26" s="19">
        <v>1201</v>
      </c>
      <c r="E26" s="19">
        <v>966</v>
      </c>
      <c r="G26" s="10"/>
      <c r="H26" s="10"/>
    </row>
    <row r="27" spans="1:8" ht="15.75" customHeight="1">
      <c r="A27" s="5" t="s">
        <v>329</v>
      </c>
      <c r="B27" s="19">
        <v>285</v>
      </c>
      <c r="C27" s="19">
        <v>95</v>
      </c>
      <c r="D27" s="19">
        <v>380</v>
      </c>
      <c r="E27" s="19">
        <v>339</v>
      </c>
      <c r="G27" s="10"/>
      <c r="H27" s="10"/>
    </row>
    <row r="28" spans="1:8" ht="15.75" customHeight="1">
      <c r="A28" s="5" t="s">
        <v>330</v>
      </c>
      <c r="B28" s="19">
        <v>352</v>
      </c>
      <c r="C28" s="19">
        <v>222</v>
      </c>
      <c r="D28" s="19">
        <v>574</v>
      </c>
      <c r="E28" s="19">
        <v>511</v>
      </c>
      <c r="G28" s="10"/>
      <c r="H28" s="10"/>
    </row>
    <row r="29" spans="1:8" ht="15.75" customHeight="1">
      <c r="A29" s="5" t="s">
        <v>331</v>
      </c>
      <c r="B29" s="19">
        <v>342</v>
      </c>
      <c r="C29" s="19">
        <v>171</v>
      </c>
      <c r="D29" s="19">
        <v>513</v>
      </c>
      <c r="E29" s="19">
        <v>437</v>
      </c>
      <c r="G29" s="10"/>
      <c r="H29" s="10"/>
    </row>
    <row r="30" spans="1:8" ht="15.75" customHeight="1">
      <c r="A30" s="5" t="s">
        <v>332</v>
      </c>
      <c r="B30" s="19">
        <v>0</v>
      </c>
      <c r="C30" s="19">
        <v>0</v>
      </c>
      <c r="D30" s="19">
        <v>0</v>
      </c>
      <c r="E30" s="19">
        <v>0</v>
      </c>
      <c r="G30" s="10"/>
      <c r="H30" s="10"/>
    </row>
    <row r="31" spans="1:8" ht="15.75" customHeight="1">
      <c r="A31" s="5" t="s">
        <v>333</v>
      </c>
      <c r="B31" s="19">
        <v>2691</v>
      </c>
      <c r="C31" s="19">
        <v>1501</v>
      </c>
      <c r="D31" s="19">
        <v>4192</v>
      </c>
      <c r="E31" s="19">
        <v>3374</v>
      </c>
      <c r="G31" s="10"/>
      <c r="H31" s="10"/>
    </row>
    <row r="32" spans="1:8" ht="15.75" customHeight="1">
      <c r="A32" s="5" t="s">
        <v>334</v>
      </c>
      <c r="B32" s="19">
        <v>338</v>
      </c>
      <c r="C32" s="19">
        <v>321</v>
      </c>
      <c r="D32" s="19">
        <v>659</v>
      </c>
      <c r="E32" s="19">
        <v>546</v>
      </c>
      <c r="G32" s="10"/>
      <c r="H32" s="10"/>
    </row>
    <row r="33" spans="1:8" ht="15.75" customHeight="1">
      <c r="A33" s="5" t="s">
        <v>335</v>
      </c>
      <c r="B33" s="19">
        <v>63</v>
      </c>
      <c r="C33" s="19">
        <v>19</v>
      </c>
      <c r="D33" s="19">
        <v>82</v>
      </c>
      <c r="E33" s="19">
        <v>75</v>
      </c>
      <c r="G33" s="10"/>
      <c r="H33" s="10"/>
    </row>
    <row r="34" spans="1:8" ht="15.75" customHeight="1">
      <c r="A34" s="5" t="s">
        <v>346</v>
      </c>
      <c r="B34" s="19">
        <v>230</v>
      </c>
      <c r="C34" s="19">
        <v>143</v>
      </c>
      <c r="D34" s="19">
        <v>373</v>
      </c>
      <c r="E34" s="19">
        <v>331</v>
      </c>
      <c r="G34" s="10"/>
      <c r="H34" s="10"/>
    </row>
    <row r="35" spans="1:8" ht="15.75" customHeight="1">
      <c r="A35" s="5" t="s">
        <v>336</v>
      </c>
      <c r="B35" s="19">
        <v>382</v>
      </c>
      <c r="C35" s="19">
        <v>125</v>
      </c>
      <c r="D35" s="19">
        <v>507</v>
      </c>
      <c r="E35" s="19">
        <v>445</v>
      </c>
      <c r="G35" s="10"/>
      <c r="H35" s="10"/>
    </row>
    <row r="36" spans="1:8" ht="15.75" customHeight="1">
      <c r="A36" s="5" t="s">
        <v>337</v>
      </c>
      <c r="B36" s="19">
        <v>6</v>
      </c>
      <c r="C36" s="19">
        <v>9</v>
      </c>
      <c r="D36" s="19">
        <v>15</v>
      </c>
      <c r="E36" s="19">
        <v>14</v>
      </c>
      <c r="G36" s="10"/>
      <c r="H36" s="10"/>
    </row>
    <row r="37" spans="1:8" ht="15.75" customHeight="1">
      <c r="A37" s="5" t="s">
        <v>338</v>
      </c>
      <c r="B37" s="19">
        <v>582</v>
      </c>
      <c r="C37" s="19">
        <v>512</v>
      </c>
      <c r="D37" s="19">
        <v>1094</v>
      </c>
      <c r="E37" s="19">
        <v>889</v>
      </c>
      <c r="G37" s="10"/>
      <c r="H37" s="10"/>
    </row>
    <row r="38" spans="1:8" ht="15.75" customHeight="1" thickBot="1">
      <c r="A38" s="5" t="s">
        <v>347</v>
      </c>
      <c r="B38" s="19">
        <v>2082</v>
      </c>
      <c r="C38" s="19">
        <v>1496</v>
      </c>
      <c r="D38" s="19">
        <v>3578</v>
      </c>
      <c r="E38" s="19">
        <v>2817</v>
      </c>
      <c r="G38" s="10"/>
      <c r="H38" s="10"/>
    </row>
    <row r="39" spans="1:8" ht="15.75" customHeight="1" thickBot="1">
      <c r="A39" s="183" t="s">
        <v>68</v>
      </c>
      <c r="B39" s="4">
        <f>SUM(B6:B38)</f>
        <v>33679</v>
      </c>
      <c r="C39" s="4">
        <f>SUM(C6:C38)</f>
        <v>20318</v>
      </c>
      <c r="D39" s="4">
        <f>SUM(D6:D38)</f>
        <v>53997</v>
      </c>
      <c r="E39" s="4">
        <f>SUM(E6:E38)</f>
        <v>43387</v>
      </c>
      <c r="G39" s="10"/>
      <c r="H39" s="10"/>
    </row>
    <row r="40" spans="1:8" ht="15.75" customHeight="1">
      <c r="A40" s="224" t="s">
        <v>69</v>
      </c>
      <c r="B40" s="22">
        <v>1204</v>
      </c>
      <c r="C40" s="22">
        <v>1372</v>
      </c>
      <c r="D40" s="22">
        <v>2576</v>
      </c>
      <c r="E40" s="22">
        <v>1912</v>
      </c>
      <c r="G40" s="10"/>
      <c r="H40" s="10"/>
    </row>
    <row r="41" spans="1:8" ht="15.75" customHeight="1" thickBot="1">
      <c r="A41" s="224" t="s">
        <v>72</v>
      </c>
      <c r="B41" s="19">
        <v>743</v>
      </c>
      <c r="C41" s="19">
        <v>471</v>
      </c>
      <c r="D41" s="19">
        <v>1214</v>
      </c>
      <c r="E41" s="19">
        <v>890</v>
      </c>
      <c r="G41" s="10"/>
      <c r="H41" s="10"/>
    </row>
    <row r="42" spans="1:8" ht="15.75" customHeight="1" thickBot="1">
      <c r="A42" s="183" t="s">
        <v>73</v>
      </c>
      <c r="B42" s="4">
        <f>SUM(B40:B41)</f>
        <v>1947</v>
      </c>
      <c r="C42" s="4">
        <f>SUM(C40:C41)</f>
        <v>1843</v>
      </c>
      <c r="D42" s="4">
        <f>SUM(D40:D41)</f>
        <v>3790</v>
      </c>
      <c r="E42" s="4">
        <f>SUM(E40:E41)</f>
        <v>2802</v>
      </c>
      <c r="G42" s="10"/>
      <c r="H42" s="10"/>
    </row>
    <row r="43" spans="1:8" ht="15.75" customHeight="1">
      <c r="A43" s="190" t="s">
        <v>38</v>
      </c>
      <c r="B43" s="108">
        <f>B39+B42</f>
        <v>35626</v>
      </c>
      <c r="C43" s="108">
        <f>C39+C42</f>
        <v>22161</v>
      </c>
      <c r="D43" s="108">
        <f>D39+D42</f>
        <v>57787</v>
      </c>
      <c r="E43" s="108">
        <f>E39+E42</f>
        <v>46189</v>
      </c>
      <c r="G43" s="10"/>
      <c r="H43" s="10"/>
    </row>
    <row r="44" spans="2:8" ht="12.75">
      <c r="B44" s="10"/>
      <c r="G44" s="10"/>
      <c r="H44" s="10"/>
    </row>
  </sheetData>
  <mergeCells count="3">
    <mergeCell ref="A2:E2"/>
    <mergeCell ref="A3:E3"/>
    <mergeCell ref="A4:E4"/>
  </mergeCells>
  <printOptions horizontalCentered="1"/>
  <pageMargins left="0.5" right="0.5" top="0.75" bottom="0.5" header="0.5" footer="0.25"/>
  <pageSetup horizontalDpi="600" verticalDpi="600" orientation="portrait" scale="96" r:id="rId1"/>
  <headerFooter alignWithMargins="0">
    <oddFooter>&amp;LPage 10&amp;R&amp;F/&amp;A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L48"/>
  <sheetViews>
    <sheetView workbookViewId="0" topLeftCell="A1">
      <selection activeCell="A1" sqref="A1"/>
    </sheetView>
  </sheetViews>
  <sheetFormatPr defaultColWidth="12.57421875" defaultRowHeight="12.75"/>
  <cols>
    <col min="1" max="1" width="20.00390625" style="12" customWidth="1"/>
    <col min="2" max="2" width="6.57421875" style="12" customWidth="1"/>
    <col min="3" max="3" width="5.8515625" style="12" customWidth="1"/>
    <col min="4" max="4" width="8.7109375" style="12" customWidth="1"/>
    <col min="5" max="5" width="10.7109375" style="12" bestFit="1" customWidth="1"/>
    <col min="6" max="6" width="7.57421875" style="12" customWidth="1"/>
    <col min="7" max="7" width="5.8515625" style="12" customWidth="1"/>
    <col min="8" max="8" width="8.57421875" style="12" bestFit="1" customWidth="1"/>
    <col min="9" max="9" width="7.7109375" style="12" bestFit="1" customWidth="1"/>
    <col min="10" max="10" width="15.57421875" style="12" customWidth="1"/>
    <col min="11" max="16384" width="14.7109375" style="12" customWidth="1"/>
  </cols>
  <sheetData>
    <row r="1" spans="1:9" ht="12.75" customHeight="1">
      <c r="A1" s="119" t="s">
        <v>366</v>
      </c>
      <c r="B1" s="119"/>
      <c r="C1" s="119"/>
      <c r="D1" s="119"/>
      <c r="E1" s="119"/>
      <c r="F1" s="119"/>
      <c r="G1" s="119"/>
      <c r="H1" s="119"/>
      <c r="I1" s="119"/>
    </row>
    <row r="2" spans="1:10" ht="17.25" customHeight="1">
      <c r="A2" s="391" t="s">
        <v>172</v>
      </c>
      <c r="B2" s="391"/>
      <c r="C2" s="391"/>
      <c r="D2" s="391"/>
      <c r="E2" s="391"/>
      <c r="F2" s="391"/>
      <c r="G2" s="391"/>
      <c r="H2" s="391"/>
      <c r="I2" s="391"/>
      <c r="J2" s="392"/>
    </row>
    <row r="3" spans="1:10" ht="16.5" customHeight="1">
      <c r="A3" s="393" t="s">
        <v>116</v>
      </c>
      <c r="B3" s="393"/>
      <c r="C3" s="393"/>
      <c r="D3" s="393"/>
      <c r="E3" s="393"/>
      <c r="F3" s="393"/>
      <c r="G3" s="393"/>
      <c r="H3" s="393"/>
      <c r="I3" s="393"/>
      <c r="J3" s="392"/>
    </row>
    <row r="4" spans="1:10" ht="15" customHeight="1">
      <c r="A4" s="394" t="s">
        <v>304</v>
      </c>
      <c r="B4" s="394"/>
      <c r="C4" s="394"/>
      <c r="D4" s="394"/>
      <c r="E4" s="394"/>
      <c r="F4" s="394"/>
      <c r="G4" s="394"/>
      <c r="H4" s="394"/>
      <c r="I4" s="394"/>
      <c r="J4" s="340"/>
    </row>
    <row r="5" spans="1:10" ht="59.25" customHeight="1" thickBot="1">
      <c r="A5" s="187" t="s">
        <v>124</v>
      </c>
      <c r="B5" s="52" t="s">
        <v>58</v>
      </c>
      <c r="C5" s="52" t="s">
        <v>75</v>
      </c>
      <c r="D5" s="53" t="s">
        <v>134</v>
      </c>
      <c r="E5" s="53" t="s">
        <v>250</v>
      </c>
      <c r="F5" s="54" t="s">
        <v>59</v>
      </c>
      <c r="G5" s="52" t="s">
        <v>60</v>
      </c>
      <c r="H5" s="53" t="s">
        <v>248</v>
      </c>
      <c r="I5" s="53" t="s">
        <v>249</v>
      </c>
      <c r="J5" s="51" t="s">
        <v>247</v>
      </c>
    </row>
    <row r="6" spans="1:12" ht="15.75" customHeight="1" thickTop="1">
      <c r="A6" s="170" t="s">
        <v>205</v>
      </c>
      <c r="B6" s="43">
        <v>4335</v>
      </c>
      <c r="C6" s="43">
        <v>116</v>
      </c>
      <c r="D6" s="43">
        <v>225</v>
      </c>
      <c r="E6" s="43">
        <v>3</v>
      </c>
      <c r="F6" s="43">
        <v>5547</v>
      </c>
      <c r="G6" s="43">
        <v>0</v>
      </c>
      <c r="H6" s="43">
        <v>9</v>
      </c>
      <c r="I6" s="43">
        <v>0</v>
      </c>
      <c r="J6" s="23">
        <v>6156</v>
      </c>
      <c r="K6" s="112"/>
      <c r="L6" s="112"/>
    </row>
    <row r="7" spans="1:12" ht="15.75" customHeight="1">
      <c r="A7" s="5" t="s">
        <v>206</v>
      </c>
      <c r="B7" s="41">
        <v>1074</v>
      </c>
      <c r="C7" s="41">
        <v>73</v>
      </c>
      <c r="D7" s="41">
        <v>22</v>
      </c>
      <c r="E7" s="41">
        <v>5</v>
      </c>
      <c r="F7" s="42">
        <v>2286</v>
      </c>
      <c r="G7" s="41">
        <v>0</v>
      </c>
      <c r="H7" s="41">
        <v>46</v>
      </c>
      <c r="I7" s="41">
        <v>0</v>
      </c>
      <c r="J7" s="6">
        <v>2394</v>
      </c>
      <c r="K7" s="112"/>
      <c r="L7" s="112"/>
    </row>
    <row r="8" spans="1:12" ht="15.75" customHeight="1">
      <c r="A8" s="5" t="s">
        <v>207</v>
      </c>
      <c r="B8" s="41">
        <v>320</v>
      </c>
      <c r="C8" s="41">
        <v>0</v>
      </c>
      <c r="D8" s="41">
        <v>12</v>
      </c>
      <c r="E8" s="41">
        <v>0</v>
      </c>
      <c r="F8" s="42">
        <v>742</v>
      </c>
      <c r="G8" s="41">
        <v>0</v>
      </c>
      <c r="H8" s="41">
        <v>0</v>
      </c>
      <c r="I8" s="41">
        <v>0</v>
      </c>
      <c r="J8" s="6">
        <v>762</v>
      </c>
      <c r="K8" s="112"/>
      <c r="L8" s="112"/>
    </row>
    <row r="9" spans="1:12" ht="15.75" customHeight="1">
      <c r="A9" s="5" t="s">
        <v>208</v>
      </c>
      <c r="B9" s="12">
        <v>3675</v>
      </c>
      <c r="C9" s="41">
        <v>260</v>
      </c>
      <c r="D9" s="41">
        <v>216</v>
      </c>
      <c r="E9" s="41">
        <v>0</v>
      </c>
      <c r="F9" s="42">
        <v>5649</v>
      </c>
      <c r="G9" s="41">
        <v>0</v>
      </c>
      <c r="H9" s="41">
        <v>64</v>
      </c>
      <c r="I9" s="41">
        <v>0</v>
      </c>
      <c r="J9" s="6">
        <v>6341</v>
      </c>
      <c r="K9" s="112"/>
      <c r="L9" s="112"/>
    </row>
    <row r="10" spans="1:12" ht="15.75" customHeight="1">
      <c r="A10" s="5" t="s">
        <v>209</v>
      </c>
      <c r="B10" s="41">
        <v>4008</v>
      </c>
      <c r="C10" s="41">
        <v>428</v>
      </c>
      <c r="D10" s="41">
        <v>302</v>
      </c>
      <c r="E10" s="41">
        <v>13</v>
      </c>
      <c r="F10" s="42">
        <v>7062</v>
      </c>
      <c r="G10" s="41">
        <v>0</v>
      </c>
      <c r="H10" s="41">
        <v>25</v>
      </c>
      <c r="I10" s="41">
        <v>0</v>
      </c>
      <c r="J10" s="6">
        <v>7604</v>
      </c>
      <c r="K10" s="112"/>
      <c r="L10" s="112"/>
    </row>
    <row r="11" spans="1:12" ht="15.75" customHeight="1">
      <c r="A11" s="5" t="s">
        <v>210</v>
      </c>
      <c r="B11" s="41">
        <v>4034</v>
      </c>
      <c r="C11" s="41">
        <v>277</v>
      </c>
      <c r="D11" s="41">
        <v>462</v>
      </c>
      <c r="E11" s="41">
        <v>48</v>
      </c>
      <c r="F11" s="42">
        <v>5280</v>
      </c>
      <c r="G11" s="41">
        <v>0</v>
      </c>
      <c r="H11" s="41">
        <v>56</v>
      </c>
      <c r="I11" s="41">
        <v>0</v>
      </c>
      <c r="J11" s="6">
        <v>6501</v>
      </c>
      <c r="K11" s="112"/>
      <c r="L11" s="112"/>
    </row>
    <row r="12" spans="1:12" ht="15.75" customHeight="1">
      <c r="A12" s="5" t="s">
        <v>211</v>
      </c>
      <c r="B12" s="41">
        <v>7031</v>
      </c>
      <c r="C12" s="41">
        <v>193</v>
      </c>
      <c r="D12" s="41">
        <v>383</v>
      </c>
      <c r="E12" s="41">
        <v>15</v>
      </c>
      <c r="F12" s="42">
        <v>8644</v>
      </c>
      <c r="G12" s="41">
        <v>0</v>
      </c>
      <c r="H12" s="41">
        <v>17</v>
      </c>
      <c r="I12" s="41">
        <v>262</v>
      </c>
      <c r="J12" s="6">
        <v>10624</v>
      </c>
      <c r="K12" s="112"/>
      <c r="L12" s="112"/>
    </row>
    <row r="13" spans="1:12" ht="15.75" customHeight="1">
      <c r="A13" s="5" t="s">
        <v>348</v>
      </c>
      <c r="B13" s="41">
        <v>1753</v>
      </c>
      <c r="C13" s="41">
        <v>1</v>
      </c>
      <c r="D13" s="41">
        <v>167</v>
      </c>
      <c r="E13" s="41">
        <v>0</v>
      </c>
      <c r="F13" s="42">
        <v>2823</v>
      </c>
      <c r="G13" s="41">
        <v>0</v>
      </c>
      <c r="H13" s="41">
        <v>25</v>
      </c>
      <c r="I13" s="41">
        <v>0</v>
      </c>
      <c r="J13" s="6">
        <v>3456</v>
      </c>
      <c r="K13" s="112"/>
      <c r="L13" s="112"/>
    </row>
    <row r="14" spans="1:12" ht="15.75" customHeight="1">
      <c r="A14" s="5" t="s">
        <v>212</v>
      </c>
      <c r="B14" s="41">
        <v>6755</v>
      </c>
      <c r="C14" s="41">
        <v>0</v>
      </c>
      <c r="D14" s="41">
        <v>496</v>
      </c>
      <c r="E14" s="41">
        <v>44</v>
      </c>
      <c r="F14" s="41">
        <v>12030</v>
      </c>
      <c r="G14" s="41">
        <v>0</v>
      </c>
      <c r="H14" s="41">
        <v>126</v>
      </c>
      <c r="I14" s="41">
        <v>0</v>
      </c>
      <c r="J14" s="6">
        <v>13611</v>
      </c>
      <c r="K14" s="112"/>
      <c r="L14" s="112"/>
    </row>
    <row r="15" spans="1:12" ht="15.75" customHeight="1">
      <c r="A15" s="5" t="s">
        <v>213</v>
      </c>
      <c r="B15" s="41">
        <v>3231</v>
      </c>
      <c r="C15" s="41">
        <v>36</v>
      </c>
      <c r="D15" s="41">
        <v>410</v>
      </c>
      <c r="E15" s="41">
        <v>182</v>
      </c>
      <c r="F15" s="41">
        <v>4523</v>
      </c>
      <c r="G15" s="41">
        <v>0</v>
      </c>
      <c r="H15" s="41">
        <v>35</v>
      </c>
      <c r="I15" s="41">
        <v>96</v>
      </c>
      <c r="J15" s="6">
        <v>5916</v>
      </c>
      <c r="K15" s="112"/>
      <c r="L15" s="112"/>
    </row>
    <row r="16" spans="1:12" ht="15.75" customHeight="1">
      <c r="A16" s="5" t="s">
        <v>214</v>
      </c>
      <c r="B16" s="41">
        <v>4272</v>
      </c>
      <c r="C16" s="41">
        <v>53</v>
      </c>
      <c r="D16" s="41">
        <v>265</v>
      </c>
      <c r="E16" s="41">
        <v>39</v>
      </c>
      <c r="F16" s="41">
        <v>6154</v>
      </c>
      <c r="G16" s="41">
        <v>0</v>
      </c>
      <c r="H16" s="41">
        <v>44</v>
      </c>
      <c r="I16" s="41">
        <v>0</v>
      </c>
      <c r="J16" s="6">
        <v>7144</v>
      </c>
      <c r="K16" s="112"/>
      <c r="L16" s="112"/>
    </row>
    <row r="17" spans="1:12" ht="15.75" customHeight="1">
      <c r="A17" s="5" t="s">
        <v>215</v>
      </c>
      <c r="B17" s="41">
        <v>1497</v>
      </c>
      <c r="C17" s="41">
        <v>0</v>
      </c>
      <c r="D17" s="41">
        <v>58</v>
      </c>
      <c r="E17" s="41">
        <v>0</v>
      </c>
      <c r="F17" s="41">
        <v>2841</v>
      </c>
      <c r="G17" s="41">
        <v>0</v>
      </c>
      <c r="H17" s="41">
        <v>0</v>
      </c>
      <c r="I17" s="41">
        <v>0</v>
      </c>
      <c r="J17" s="6">
        <v>2904</v>
      </c>
      <c r="K17" s="112"/>
      <c r="L17" s="112"/>
    </row>
    <row r="18" spans="1:12" ht="15.75" customHeight="1">
      <c r="A18" s="5" t="s">
        <v>216</v>
      </c>
      <c r="B18" s="41">
        <v>868</v>
      </c>
      <c r="C18" s="41">
        <v>28</v>
      </c>
      <c r="D18" s="41">
        <v>25</v>
      </c>
      <c r="E18" s="41">
        <v>1</v>
      </c>
      <c r="F18" s="41">
        <v>1525</v>
      </c>
      <c r="G18" s="41">
        <v>1</v>
      </c>
      <c r="H18" s="41">
        <v>20</v>
      </c>
      <c r="I18" s="41">
        <v>7</v>
      </c>
      <c r="J18" s="6">
        <v>1617</v>
      </c>
      <c r="K18" s="112"/>
      <c r="L18" s="112"/>
    </row>
    <row r="19" spans="1:12" ht="15.75" customHeight="1">
      <c r="A19" s="5" t="s">
        <v>301</v>
      </c>
      <c r="B19" s="41">
        <v>5156</v>
      </c>
      <c r="C19" s="41">
        <v>385</v>
      </c>
      <c r="D19" s="41">
        <v>182</v>
      </c>
      <c r="E19" s="41">
        <v>38</v>
      </c>
      <c r="F19" s="41">
        <v>8392</v>
      </c>
      <c r="G19" s="41">
        <v>0</v>
      </c>
      <c r="H19" s="41">
        <v>101</v>
      </c>
      <c r="I19" s="41">
        <v>1</v>
      </c>
      <c r="J19" s="6">
        <v>8838</v>
      </c>
      <c r="K19" s="112"/>
      <c r="L19" s="112"/>
    </row>
    <row r="20" spans="1:12" ht="15.75" customHeight="1">
      <c r="A20" s="5" t="s">
        <v>217</v>
      </c>
      <c r="B20" s="41">
        <v>3450</v>
      </c>
      <c r="C20" s="41">
        <v>95</v>
      </c>
      <c r="D20" s="41">
        <v>296</v>
      </c>
      <c r="E20" s="41">
        <v>4</v>
      </c>
      <c r="F20" s="41">
        <v>6852</v>
      </c>
      <c r="G20" s="41">
        <v>0</v>
      </c>
      <c r="H20" s="41">
        <v>66</v>
      </c>
      <c r="I20" s="41">
        <v>67</v>
      </c>
      <c r="J20" s="6">
        <v>7398</v>
      </c>
      <c r="K20" s="112"/>
      <c r="L20" s="112"/>
    </row>
    <row r="21" spans="1:12" ht="15.75" customHeight="1">
      <c r="A21" s="5" t="s">
        <v>218</v>
      </c>
      <c r="B21" s="41">
        <v>3824</v>
      </c>
      <c r="C21" s="41">
        <v>308</v>
      </c>
      <c r="D21" s="41">
        <v>30</v>
      </c>
      <c r="E21" s="41">
        <v>16</v>
      </c>
      <c r="F21" s="41">
        <v>5065</v>
      </c>
      <c r="G21" s="41">
        <v>0</v>
      </c>
      <c r="H21" s="41">
        <v>43</v>
      </c>
      <c r="I21" s="41">
        <v>0</v>
      </c>
      <c r="J21" s="6">
        <v>6392</v>
      </c>
      <c r="K21" s="112"/>
      <c r="L21" s="112"/>
    </row>
    <row r="22" spans="1:12" ht="15.75" customHeight="1">
      <c r="A22" s="5" t="s">
        <v>219</v>
      </c>
      <c r="B22" s="41">
        <v>1258</v>
      </c>
      <c r="C22" s="41">
        <v>35</v>
      </c>
      <c r="D22" s="41">
        <v>78</v>
      </c>
      <c r="E22" s="41">
        <v>5</v>
      </c>
      <c r="F22" s="41">
        <v>2285</v>
      </c>
      <c r="G22" s="41">
        <v>0</v>
      </c>
      <c r="H22" s="41">
        <v>0</v>
      </c>
      <c r="I22" s="41">
        <v>67</v>
      </c>
      <c r="J22" s="6">
        <v>2471</v>
      </c>
      <c r="K22" s="112"/>
      <c r="L22" s="112"/>
    </row>
    <row r="23" spans="1:12" ht="15.75" customHeight="1">
      <c r="A23" s="5" t="s">
        <v>220</v>
      </c>
      <c r="B23" s="41">
        <v>1768</v>
      </c>
      <c r="C23" s="41">
        <v>87</v>
      </c>
      <c r="D23" s="41">
        <v>126</v>
      </c>
      <c r="E23" s="41">
        <v>7</v>
      </c>
      <c r="F23" s="41">
        <v>6040</v>
      </c>
      <c r="G23" s="41">
        <v>0</v>
      </c>
      <c r="H23" s="41">
        <v>0</v>
      </c>
      <c r="I23" s="41">
        <v>0</v>
      </c>
      <c r="J23" s="6">
        <v>6245</v>
      </c>
      <c r="K23" s="112"/>
      <c r="L23" s="112"/>
    </row>
    <row r="24" spans="1:12" ht="15.75" customHeight="1">
      <c r="A24" s="5" t="s">
        <v>221</v>
      </c>
      <c r="B24" s="41">
        <v>2136</v>
      </c>
      <c r="C24" s="41">
        <v>108</v>
      </c>
      <c r="D24" s="41">
        <v>216</v>
      </c>
      <c r="E24" s="41">
        <v>29</v>
      </c>
      <c r="F24" s="41">
        <v>4726</v>
      </c>
      <c r="G24" s="41">
        <v>0</v>
      </c>
      <c r="H24" s="41">
        <v>53</v>
      </c>
      <c r="I24" s="41">
        <v>0</v>
      </c>
      <c r="J24" s="6">
        <v>5003</v>
      </c>
      <c r="K24" s="112"/>
      <c r="L24" s="112"/>
    </row>
    <row r="25" spans="1:12" ht="15.75" customHeight="1">
      <c r="A25" s="5" t="s">
        <v>222</v>
      </c>
      <c r="B25" s="41">
        <v>2366</v>
      </c>
      <c r="C25" s="41">
        <v>106</v>
      </c>
      <c r="D25" s="41">
        <v>74</v>
      </c>
      <c r="E25" s="41">
        <v>0</v>
      </c>
      <c r="F25" s="41">
        <v>3770</v>
      </c>
      <c r="G25" s="41">
        <v>0</v>
      </c>
      <c r="H25" s="41">
        <v>66</v>
      </c>
      <c r="I25" s="41">
        <v>0</v>
      </c>
      <c r="J25" s="6">
        <v>3961</v>
      </c>
      <c r="K25" s="112"/>
      <c r="L25" s="112"/>
    </row>
    <row r="26" spans="1:12" ht="15.75" customHeight="1">
      <c r="A26" s="5" t="s">
        <v>223</v>
      </c>
      <c r="B26" s="41">
        <v>2362</v>
      </c>
      <c r="C26" s="41">
        <v>124</v>
      </c>
      <c r="D26" s="41">
        <v>74</v>
      </c>
      <c r="E26" s="41">
        <v>39</v>
      </c>
      <c r="F26" s="41">
        <v>3733</v>
      </c>
      <c r="G26" s="41">
        <v>0</v>
      </c>
      <c r="H26" s="41">
        <v>104</v>
      </c>
      <c r="I26" s="41">
        <v>0</v>
      </c>
      <c r="J26" s="6">
        <v>4135</v>
      </c>
      <c r="K26" s="112"/>
      <c r="L26" s="112"/>
    </row>
    <row r="27" spans="1:12" ht="15.75" customHeight="1">
      <c r="A27" s="5" t="s">
        <v>224</v>
      </c>
      <c r="B27" s="41">
        <v>734</v>
      </c>
      <c r="C27" s="41">
        <v>33</v>
      </c>
      <c r="D27" s="41">
        <v>23</v>
      </c>
      <c r="E27" s="41">
        <v>1</v>
      </c>
      <c r="F27" s="41">
        <v>1635</v>
      </c>
      <c r="G27" s="41">
        <v>0</v>
      </c>
      <c r="H27" s="41">
        <v>0</v>
      </c>
      <c r="I27" s="41">
        <v>0</v>
      </c>
      <c r="J27" s="6">
        <v>1689</v>
      </c>
      <c r="K27" s="112"/>
      <c r="L27" s="112"/>
    </row>
    <row r="28" spans="1:12" ht="15.75" customHeight="1">
      <c r="A28" s="5" t="s">
        <v>225</v>
      </c>
      <c r="B28" s="41">
        <v>2138</v>
      </c>
      <c r="C28" s="41">
        <v>59</v>
      </c>
      <c r="D28" s="41">
        <v>137</v>
      </c>
      <c r="E28" s="41">
        <v>18</v>
      </c>
      <c r="F28" s="41">
        <v>3293</v>
      </c>
      <c r="G28" s="41">
        <v>0</v>
      </c>
      <c r="H28" s="41">
        <v>24</v>
      </c>
      <c r="I28" s="41">
        <v>21</v>
      </c>
      <c r="J28" s="6">
        <v>3635</v>
      </c>
      <c r="K28" s="112"/>
      <c r="L28" s="112"/>
    </row>
    <row r="29" spans="1:12" ht="15.75" customHeight="1">
      <c r="A29" s="5" t="s">
        <v>226</v>
      </c>
      <c r="B29" s="41">
        <v>1769</v>
      </c>
      <c r="C29" s="41">
        <v>123</v>
      </c>
      <c r="D29" s="41">
        <v>78</v>
      </c>
      <c r="E29" s="41">
        <v>2</v>
      </c>
      <c r="F29" s="41">
        <v>2765</v>
      </c>
      <c r="G29" s="41">
        <v>0</v>
      </c>
      <c r="H29" s="41">
        <v>90</v>
      </c>
      <c r="I29" s="41">
        <v>0</v>
      </c>
      <c r="J29" s="6">
        <v>2952</v>
      </c>
      <c r="K29" s="112"/>
      <c r="L29" s="112"/>
    </row>
    <row r="30" spans="1:12" ht="15.75" customHeight="1">
      <c r="A30" s="170" t="s">
        <v>227</v>
      </c>
      <c r="B30" s="294">
        <v>795</v>
      </c>
      <c r="C30" s="294">
        <v>34</v>
      </c>
      <c r="D30" s="294">
        <v>45</v>
      </c>
      <c r="E30" s="294">
        <v>1</v>
      </c>
      <c r="F30" s="294">
        <v>1677</v>
      </c>
      <c r="G30" s="294">
        <v>0</v>
      </c>
      <c r="H30" s="294">
        <v>7</v>
      </c>
      <c r="I30" s="294">
        <v>115</v>
      </c>
      <c r="J30" s="295">
        <v>1733</v>
      </c>
      <c r="K30" s="112"/>
      <c r="L30" s="112"/>
    </row>
    <row r="31" spans="1:12" ht="15.75" customHeight="1">
      <c r="A31" s="170" t="s">
        <v>228</v>
      </c>
      <c r="B31" s="294">
        <v>4067</v>
      </c>
      <c r="C31" s="294">
        <v>29</v>
      </c>
      <c r="D31" s="294">
        <v>273</v>
      </c>
      <c r="E31" s="294">
        <v>24</v>
      </c>
      <c r="F31" s="294">
        <v>6547</v>
      </c>
      <c r="G31" s="294">
        <v>0</v>
      </c>
      <c r="H31" s="294">
        <v>39</v>
      </c>
      <c r="I31" s="294">
        <v>0</v>
      </c>
      <c r="J31" s="295">
        <v>8206</v>
      </c>
      <c r="K31" s="112"/>
      <c r="L31" s="112"/>
    </row>
    <row r="32" spans="1:12" ht="15.75" customHeight="1">
      <c r="A32" s="5" t="s">
        <v>229</v>
      </c>
      <c r="B32" s="41">
        <v>2680</v>
      </c>
      <c r="C32" s="41">
        <v>21</v>
      </c>
      <c r="D32" s="41">
        <v>74</v>
      </c>
      <c r="E32" s="41">
        <v>6</v>
      </c>
      <c r="F32" s="41">
        <v>3834</v>
      </c>
      <c r="G32" s="41">
        <v>0</v>
      </c>
      <c r="H32" s="41">
        <v>44</v>
      </c>
      <c r="I32" s="41">
        <v>13</v>
      </c>
      <c r="J32" s="6">
        <v>4190</v>
      </c>
      <c r="K32" s="112"/>
      <c r="L32" s="112"/>
    </row>
    <row r="33" spans="1:12" ht="15.75" customHeight="1">
      <c r="A33" s="5" t="s">
        <v>230</v>
      </c>
      <c r="B33" s="41">
        <v>1795</v>
      </c>
      <c r="C33" s="41">
        <v>54</v>
      </c>
      <c r="D33" s="41">
        <v>105</v>
      </c>
      <c r="E33" s="41">
        <v>4</v>
      </c>
      <c r="F33" s="41">
        <v>2648</v>
      </c>
      <c r="G33" s="41">
        <v>0</v>
      </c>
      <c r="H33" s="41">
        <v>69</v>
      </c>
      <c r="I33" s="41">
        <v>16</v>
      </c>
      <c r="J33" s="6">
        <v>2804</v>
      </c>
      <c r="K33" s="112"/>
      <c r="L33" s="112"/>
    </row>
    <row r="34" spans="1:12" ht="15.75" customHeight="1">
      <c r="A34" s="5" t="s">
        <v>302</v>
      </c>
      <c r="B34" s="41">
        <v>584</v>
      </c>
      <c r="C34" s="41">
        <v>30</v>
      </c>
      <c r="D34" s="41">
        <v>52</v>
      </c>
      <c r="E34" s="41">
        <v>0</v>
      </c>
      <c r="F34" s="41">
        <v>896</v>
      </c>
      <c r="G34" s="41">
        <v>0</v>
      </c>
      <c r="H34" s="41">
        <v>13</v>
      </c>
      <c r="I34" s="41">
        <v>2</v>
      </c>
      <c r="J34" s="6">
        <v>968</v>
      </c>
      <c r="K34" s="112"/>
      <c r="L34" s="112"/>
    </row>
    <row r="35" spans="1:12" ht="15.75" customHeight="1">
      <c r="A35" s="5" t="s">
        <v>231</v>
      </c>
      <c r="B35" s="41">
        <v>1417</v>
      </c>
      <c r="C35" s="41">
        <v>59</v>
      </c>
      <c r="D35" s="41">
        <v>0</v>
      </c>
      <c r="E35" s="41">
        <v>9</v>
      </c>
      <c r="F35" s="41">
        <v>2007</v>
      </c>
      <c r="G35" s="41">
        <v>0</v>
      </c>
      <c r="H35" s="41">
        <v>76</v>
      </c>
      <c r="I35" s="41">
        <v>44</v>
      </c>
      <c r="J35" s="6">
        <v>2402</v>
      </c>
      <c r="K35" s="112"/>
      <c r="L35" s="112"/>
    </row>
    <row r="36" spans="1:12" ht="15.75" customHeight="1">
      <c r="A36" s="170" t="s">
        <v>232</v>
      </c>
      <c r="B36" s="294">
        <v>287</v>
      </c>
      <c r="C36" s="294">
        <v>2</v>
      </c>
      <c r="D36" s="294">
        <v>16</v>
      </c>
      <c r="E36" s="294">
        <v>0</v>
      </c>
      <c r="F36" s="294">
        <v>507</v>
      </c>
      <c r="G36" s="294">
        <v>0</v>
      </c>
      <c r="H36" s="294">
        <v>0</v>
      </c>
      <c r="I36" s="294">
        <v>14</v>
      </c>
      <c r="J36" s="295">
        <v>533</v>
      </c>
      <c r="K36" s="112"/>
      <c r="L36" s="112"/>
    </row>
    <row r="37" spans="1:12" ht="15.75" customHeight="1">
      <c r="A37" s="170" t="s">
        <v>233</v>
      </c>
      <c r="B37" s="294">
        <v>3157</v>
      </c>
      <c r="C37" s="294">
        <v>46</v>
      </c>
      <c r="D37" s="294">
        <v>249</v>
      </c>
      <c r="E37" s="294">
        <v>22</v>
      </c>
      <c r="F37" s="294">
        <v>5599</v>
      </c>
      <c r="G37" s="294">
        <v>0</v>
      </c>
      <c r="H37" s="294">
        <v>21</v>
      </c>
      <c r="I37" s="294">
        <v>4</v>
      </c>
      <c r="J37" s="295">
        <v>5907</v>
      </c>
      <c r="K37" s="112"/>
      <c r="L37" s="112"/>
    </row>
    <row r="38" spans="1:12" ht="15.75" customHeight="1" thickBot="1">
      <c r="A38" s="170" t="s">
        <v>234</v>
      </c>
      <c r="B38" s="294">
        <v>4849</v>
      </c>
      <c r="C38" s="294">
        <v>229</v>
      </c>
      <c r="D38" s="294">
        <v>323</v>
      </c>
      <c r="E38" s="294">
        <v>14</v>
      </c>
      <c r="F38" s="294">
        <v>9890</v>
      </c>
      <c r="G38" s="294">
        <v>0</v>
      </c>
      <c r="H38" s="294">
        <v>119</v>
      </c>
      <c r="I38" s="294">
        <v>0</v>
      </c>
      <c r="J38" s="295">
        <v>10742</v>
      </c>
      <c r="K38" s="112"/>
      <c r="L38" s="112"/>
    </row>
    <row r="39" spans="1:12" ht="15.75" customHeight="1" thickBot="1">
      <c r="A39" s="296" t="s">
        <v>68</v>
      </c>
      <c r="B39" s="297">
        <f aca="true" t="shared" si="0" ref="B39:J39">SUM(B6:B38)</f>
        <v>89445</v>
      </c>
      <c r="C39" s="297">
        <f t="shared" si="0"/>
        <v>3432</v>
      </c>
      <c r="D39" s="297">
        <f t="shared" si="0"/>
        <v>5494</v>
      </c>
      <c r="E39" s="297">
        <f t="shared" si="0"/>
        <v>589</v>
      </c>
      <c r="F39" s="297">
        <f t="shared" si="0"/>
        <v>147267</v>
      </c>
      <c r="G39" s="297">
        <f t="shared" si="0"/>
        <v>1</v>
      </c>
      <c r="H39" s="297">
        <f t="shared" si="0"/>
        <v>1402</v>
      </c>
      <c r="I39" s="297">
        <f t="shared" si="0"/>
        <v>729</v>
      </c>
      <c r="J39" s="216">
        <f t="shared" si="0"/>
        <v>165234</v>
      </c>
      <c r="K39" s="112"/>
      <c r="L39" s="112"/>
    </row>
    <row r="40" spans="1:12" ht="15.75" customHeight="1">
      <c r="A40" s="298" t="s">
        <v>69</v>
      </c>
      <c r="B40" s="299">
        <v>3020</v>
      </c>
      <c r="C40" s="299">
        <v>78</v>
      </c>
      <c r="D40" s="299">
        <v>27</v>
      </c>
      <c r="E40" s="299">
        <v>0</v>
      </c>
      <c r="F40" s="299">
        <v>2968</v>
      </c>
      <c r="G40" s="299">
        <v>0</v>
      </c>
      <c r="H40" s="299">
        <v>0</v>
      </c>
      <c r="I40" s="299">
        <v>0</v>
      </c>
      <c r="J40" s="300">
        <v>3698</v>
      </c>
      <c r="K40" s="112"/>
      <c r="L40" s="112"/>
    </row>
    <row r="41" spans="1:12" ht="15.75" customHeight="1" thickBot="1">
      <c r="A41" s="298" t="s">
        <v>72</v>
      </c>
      <c r="B41" s="294">
        <v>1267</v>
      </c>
      <c r="C41" s="294">
        <v>0</v>
      </c>
      <c r="D41" s="294">
        <v>18</v>
      </c>
      <c r="E41" s="294">
        <v>0</v>
      </c>
      <c r="F41" s="294">
        <v>1578</v>
      </c>
      <c r="G41" s="294">
        <v>0</v>
      </c>
      <c r="H41" s="294">
        <v>0</v>
      </c>
      <c r="I41" s="294">
        <v>0</v>
      </c>
      <c r="J41" s="295">
        <v>1866</v>
      </c>
      <c r="K41" s="112"/>
      <c r="L41" s="112"/>
    </row>
    <row r="42" spans="1:12" ht="15.75" customHeight="1" thickBot="1">
      <c r="A42" s="192" t="s">
        <v>73</v>
      </c>
      <c r="B42" s="44">
        <f aca="true" t="shared" si="1" ref="B42:J42">SUM(B40:B41)</f>
        <v>4287</v>
      </c>
      <c r="C42" s="44">
        <f t="shared" si="1"/>
        <v>78</v>
      </c>
      <c r="D42" s="44">
        <f t="shared" si="1"/>
        <v>45</v>
      </c>
      <c r="E42" s="44">
        <f t="shared" si="1"/>
        <v>0</v>
      </c>
      <c r="F42" s="44">
        <f t="shared" si="1"/>
        <v>4546</v>
      </c>
      <c r="G42" s="44">
        <f t="shared" si="1"/>
        <v>0</v>
      </c>
      <c r="H42" s="44">
        <f t="shared" si="1"/>
        <v>0</v>
      </c>
      <c r="I42" s="44">
        <f t="shared" si="1"/>
        <v>0</v>
      </c>
      <c r="J42" s="73">
        <f t="shared" si="1"/>
        <v>5564</v>
      </c>
      <c r="K42" s="112"/>
      <c r="L42" s="112"/>
    </row>
    <row r="43" spans="1:12" ht="15.75" customHeight="1" thickBot="1">
      <c r="A43" s="191" t="s">
        <v>38</v>
      </c>
      <c r="B43" s="44">
        <f aca="true" t="shared" si="2" ref="B43:J43">B39+B42</f>
        <v>93732</v>
      </c>
      <c r="C43" s="44">
        <f t="shared" si="2"/>
        <v>3510</v>
      </c>
      <c r="D43" s="44">
        <f t="shared" si="2"/>
        <v>5539</v>
      </c>
      <c r="E43" s="44">
        <f t="shared" si="2"/>
        <v>589</v>
      </c>
      <c r="F43" s="44">
        <f t="shared" si="2"/>
        <v>151813</v>
      </c>
      <c r="G43" s="44">
        <f t="shared" si="2"/>
        <v>1</v>
      </c>
      <c r="H43" s="44">
        <f t="shared" si="2"/>
        <v>1402</v>
      </c>
      <c r="I43" s="44">
        <f t="shared" si="2"/>
        <v>729</v>
      </c>
      <c r="J43" s="73">
        <f t="shared" si="2"/>
        <v>170798</v>
      </c>
      <c r="K43" s="112"/>
      <c r="L43" s="112"/>
    </row>
    <row r="44" spans="2:12" ht="12.75">
      <c r="B44" s="13" t="s">
        <v>41</v>
      </c>
      <c r="C44" s="13"/>
      <c r="D44" s="13"/>
      <c r="E44" s="13"/>
      <c r="F44" s="13"/>
      <c r="G44" s="13"/>
      <c r="H44" s="13"/>
      <c r="I44" s="13"/>
      <c r="L44" s="112"/>
    </row>
    <row r="45" spans="2:12" ht="12.75">
      <c r="B45" s="13"/>
      <c r="C45" s="13"/>
      <c r="D45" s="13"/>
      <c r="E45" s="13"/>
      <c r="F45" s="13"/>
      <c r="G45" s="13"/>
      <c r="H45" s="13"/>
      <c r="I45" s="13"/>
      <c r="L45" s="112"/>
    </row>
    <row r="46" spans="2:12" ht="12.75">
      <c r="B46" s="13"/>
      <c r="C46" s="13"/>
      <c r="D46" s="13"/>
      <c r="E46" s="13"/>
      <c r="F46" s="13"/>
      <c r="G46" s="13"/>
      <c r="H46" s="13"/>
      <c r="I46" s="13"/>
      <c r="L46" s="112"/>
    </row>
    <row r="47" spans="2:12" ht="12.75">
      <c r="B47" s="13"/>
      <c r="C47" s="13"/>
      <c r="D47" s="13"/>
      <c r="E47" s="13"/>
      <c r="F47" s="13"/>
      <c r="G47" s="13"/>
      <c r="H47" s="13"/>
      <c r="I47" s="13"/>
      <c r="L47" s="112"/>
    </row>
    <row r="48" spans="2:12" ht="12.75">
      <c r="B48" s="13"/>
      <c r="C48" s="13"/>
      <c r="L48" s="112"/>
    </row>
  </sheetData>
  <mergeCells count="3">
    <mergeCell ref="A2:J2"/>
    <mergeCell ref="A3:J3"/>
    <mergeCell ref="A4:J4"/>
  </mergeCells>
  <printOptions horizontalCentered="1"/>
  <pageMargins left="0.5" right="0.5" top="0.75" bottom="0.75" header="0.5" footer="0.5"/>
  <pageSetup fitToHeight="1" fitToWidth="1" horizontalDpi="600" verticalDpi="600" orientation="portrait" scale="98" r:id="rId1"/>
  <headerFooter alignWithMargins="0">
    <oddFooter>&amp;LPage 11&amp;R&amp;F/&amp;A</oddFooter>
  </headerFooter>
</worksheet>
</file>

<file path=xl/worksheets/sheet13.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2.57421875" defaultRowHeight="12.75"/>
  <cols>
    <col min="1" max="1" width="24.28125" style="12" customWidth="1"/>
    <col min="2" max="2" width="11.7109375" style="12" customWidth="1"/>
    <col min="3" max="3" width="10.28125" style="12" customWidth="1"/>
    <col min="4" max="4" width="11.7109375" style="12" customWidth="1"/>
    <col min="5" max="5" width="14.28125" style="12" customWidth="1"/>
    <col min="6" max="7" width="8.8515625" style="12" customWidth="1"/>
    <col min="8" max="8" width="5.8515625" style="12" customWidth="1"/>
    <col min="9" max="16384" width="14.7109375" style="12" customWidth="1"/>
  </cols>
  <sheetData>
    <row r="1" spans="1:7" ht="12.75" customHeight="1">
      <c r="A1" s="119" t="s">
        <v>367</v>
      </c>
      <c r="B1" s="119"/>
      <c r="C1" s="119"/>
      <c r="D1" s="119"/>
      <c r="E1" s="119"/>
      <c r="F1" s="119"/>
      <c r="G1" s="119"/>
    </row>
    <row r="2" spans="1:8" ht="15" customHeight="1">
      <c r="A2" s="391" t="s">
        <v>199</v>
      </c>
      <c r="B2" s="391"/>
      <c r="C2" s="391"/>
      <c r="D2" s="391"/>
      <c r="E2" s="391"/>
      <c r="F2" s="391"/>
      <c r="G2" s="391"/>
      <c r="H2" s="392"/>
    </row>
    <row r="3" spans="1:8" ht="17.25" customHeight="1">
      <c r="A3" s="393" t="s">
        <v>117</v>
      </c>
      <c r="B3" s="393"/>
      <c r="C3" s="393"/>
      <c r="D3" s="393"/>
      <c r="E3" s="393"/>
      <c r="F3" s="393"/>
      <c r="G3" s="393"/>
      <c r="H3" s="392"/>
    </row>
    <row r="4" spans="1:8" ht="15" customHeight="1">
      <c r="A4" s="394" t="s">
        <v>304</v>
      </c>
      <c r="B4" s="394"/>
      <c r="C4" s="394"/>
      <c r="D4" s="394"/>
      <c r="E4" s="394"/>
      <c r="F4" s="394"/>
      <c r="G4" s="394"/>
      <c r="H4" s="340"/>
    </row>
    <row r="5" spans="1:8" ht="58.5" customHeight="1" thickBot="1">
      <c r="A5" s="187" t="s">
        <v>124</v>
      </c>
      <c r="B5" s="53" t="s">
        <v>90</v>
      </c>
      <c r="C5" s="48" t="s">
        <v>91</v>
      </c>
      <c r="D5" s="48" t="s">
        <v>80</v>
      </c>
      <c r="E5" s="48" t="s">
        <v>62</v>
      </c>
      <c r="F5" s="48" t="s">
        <v>170</v>
      </c>
      <c r="G5" s="48" t="s">
        <v>171</v>
      </c>
      <c r="H5" s="258" t="s">
        <v>349</v>
      </c>
    </row>
    <row r="6" spans="1:8" ht="15.75" customHeight="1" thickTop="1">
      <c r="A6" s="5" t="s">
        <v>205</v>
      </c>
      <c r="B6" s="43">
        <v>0</v>
      </c>
      <c r="C6" s="43">
        <v>0</v>
      </c>
      <c r="D6" s="43">
        <v>0</v>
      </c>
      <c r="E6" s="43">
        <v>0</v>
      </c>
      <c r="F6" s="43">
        <v>6</v>
      </c>
      <c r="G6" s="43">
        <v>29</v>
      </c>
      <c r="H6" s="23">
        <v>0</v>
      </c>
    </row>
    <row r="7" spans="1:8" ht="15.75" customHeight="1">
      <c r="A7" s="5" t="s">
        <v>206</v>
      </c>
      <c r="B7" s="41">
        <v>0</v>
      </c>
      <c r="C7" s="41">
        <v>0</v>
      </c>
      <c r="D7" s="41">
        <v>0</v>
      </c>
      <c r="E7" s="41">
        <v>0</v>
      </c>
      <c r="F7" s="41">
        <v>208</v>
      </c>
      <c r="G7" s="41">
        <v>34</v>
      </c>
      <c r="H7" s="6">
        <v>0</v>
      </c>
    </row>
    <row r="8" spans="1:8" ht="15.75" customHeight="1">
      <c r="A8" s="5" t="s">
        <v>207</v>
      </c>
      <c r="B8" s="41">
        <v>0</v>
      </c>
      <c r="C8" s="41">
        <v>0</v>
      </c>
      <c r="D8" s="41">
        <v>0</v>
      </c>
      <c r="E8" s="41">
        <v>0</v>
      </c>
      <c r="F8" s="41">
        <v>4</v>
      </c>
      <c r="G8" s="41">
        <v>1</v>
      </c>
      <c r="H8" s="6">
        <v>0</v>
      </c>
    </row>
    <row r="9" spans="1:8" ht="15.75" customHeight="1">
      <c r="A9" s="5" t="s">
        <v>208</v>
      </c>
      <c r="B9" s="41">
        <v>0</v>
      </c>
      <c r="C9" s="41">
        <v>0</v>
      </c>
      <c r="D9" s="41">
        <v>0</v>
      </c>
      <c r="E9" s="41">
        <v>0</v>
      </c>
      <c r="F9" s="41">
        <v>86</v>
      </c>
      <c r="G9" s="41">
        <v>0</v>
      </c>
      <c r="H9" s="6">
        <v>0</v>
      </c>
    </row>
    <row r="10" spans="1:8" ht="15.75" customHeight="1">
      <c r="A10" s="5" t="s">
        <v>209</v>
      </c>
      <c r="B10" s="41">
        <v>0</v>
      </c>
      <c r="C10" s="41">
        <v>0</v>
      </c>
      <c r="D10" s="41">
        <v>0</v>
      </c>
      <c r="E10" s="41">
        <v>0</v>
      </c>
      <c r="F10" s="41">
        <v>197</v>
      </c>
      <c r="G10" s="41">
        <v>3</v>
      </c>
      <c r="H10" s="6">
        <v>0</v>
      </c>
    </row>
    <row r="11" spans="1:8" ht="15.75" customHeight="1">
      <c r="A11" s="5" t="s">
        <v>210</v>
      </c>
      <c r="B11" s="41">
        <v>0</v>
      </c>
      <c r="C11" s="41">
        <v>0</v>
      </c>
      <c r="D11" s="41">
        <v>0</v>
      </c>
      <c r="E11" s="41">
        <v>0</v>
      </c>
      <c r="F11" s="41">
        <v>102</v>
      </c>
      <c r="G11" s="41">
        <v>23</v>
      </c>
      <c r="H11" s="6">
        <v>0</v>
      </c>
    </row>
    <row r="12" spans="1:8" ht="15.75" customHeight="1">
      <c r="A12" s="5" t="s">
        <v>211</v>
      </c>
      <c r="B12" s="41">
        <v>0</v>
      </c>
      <c r="C12" s="41">
        <v>0</v>
      </c>
      <c r="D12" s="41">
        <v>0</v>
      </c>
      <c r="E12" s="41">
        <v>3</v>
      </c>
      <c r="F12" s="41">
        <v>133</v>
      </c>
      <c r="G12" s="41">
        <v>89</v>
      </c>
      <c r="H12" s="6">
        <v>0</v>
      </c>
    </row>
    <row r="13" spans="1:8" ht="15.75" customHeight="1">
      <c r="A13" s="5" t="s">
        <v>348</v>
      </c>
      <c r="B13" s="41">
        <v>0</v>
      </c>
      <c r="C13" s="41">
        <v>0</v>
      </c>
      <c r="D13" s="41">
        <v>0</v>
      </c>
      <c r="E13" s="41">
        <v>0</v>
      </c>
      <c r="F13" s="41">
        <v>0</v>
      </c>
      <c r="G13" s="41">
        <v>5</v>
      </c>
      <c r="H13" s="6">
        <v>0</v>
      </c>
    </row>
    <row r="14" spans="1:8" ht="15.75" customHeight="1">
      <c r="A14" s="5" t="s">
        <v>212</v>
      </c>
      <c r="B14" s="41">
        <v>0</v>
      </c>
      <c r="C14" s="41">
        <v>0</v>
      </c>
      <c r="D14" s="41">
        <v>0</v>
      </c>
      <c r="E14" s="41">
        <v>0</v>
      </c>
      <c r="F14" s="41">
        <v>155</v>
      </c>
      <c r="G14" s="41">
        <v>48</v>
      </c>
      <c r="H14" s="6">
        <v>102</v>
      </c>
    </row>
    <row r="15" spans="1:8" ht="15.75" customHeight="1">
      <c r="A15" s="5" t="s">
        <v>213</v>
      </c>
      <c r="B15" s="41">
        <v>0</v>
      </c>
      <c r="C15" s="41">
        <v>0</v>
      </c>
      <c r="D15" s="41">
        <v>0</v>
      </c>
      <c r="E15" s="41">
        <v>0</v>
      </c>
      <c r="F15" s="41">
        <v>112</v>
      </c>
      <c r="G15" s="41">
        <v>32</v>
      </c>
      <c r="H15" s="6">
        <v>0</v>
      </c>
    </row>
    <row r="16" spans="1:8" ht="15.75" customHeight="1">
      <c r="A16" s="5" t="s">
        <v>214</v>
      </c>
      <c r="B16" s="41">
        <v>0</v>
      </c>
      <c r="C16" s="41">
        <v>0</v>
      </c>
      <c r="D16" s="41">
        <v>0</v>
      </c>
      <c r="E16" s="41">
        <v>0</v>
      </c>
      <c r="F16" s="41">
        <v>68</v>
      </c>
      <c r="G16" s="41">
        <v>21</v>
      </c>
      <c r="H16" s="6">
        <v>0</v>
      </c>
    </row>
    <row r="17" spans="1:8" ht="15.75" customHeight="1">
      <c r="A17" s="5" t="s">
        <v>215</v>
      </c>
      <c r="B17" s="41">
        <v>0</v>
      </c>
      <c r="C17" s="41">
        <v>0</v>
      </c>
      <c r="D17" s="41">
        <v>0</v>
      </c>
      <c r="E17" s="41">
        <v>0</v>
      </c>
      <c r="F17" s="41">
        <v>224</v>
      </c>
      <c r="G17" s="41">
        <v>3</v>
      </c>
      <c r="H17" s="6">
        <v>0</v>
      </c>
    </row>
    <row r="18" spans="1:8" ht="15.75" customHeight="1">
      <c r="A18" s="5" t="s">
        <v>216</v>
      </c>
      <c r="B18" s="41">
        <v>0</v>
      </c>
      <c r="C18" s="41">
        <v>0</v>
      </c>
      <c r="D18" s="41">
        <v>0</v>
      </c>
      <c r="E18" s="41">
        <v>0</v>
      </c>
      <c r="F18" s="41">
        <v>45</v>
      </c>
      <c r="G18" s="41">
        <v>0</v>
      </c>
      <c r="H18" s="6">
        <v>0</v>
      </c>
    </row>
    <row r="19" spans="1:8" ht="15.75" customHeight="1">
      <c r="A19" s="5" t="s">
        <v>301</v>
      </c>
      <c r="B19" s="41">
        <v>0</v>
      </c>
      <c r="C19" s="41">
        <v>0</v>
      </c>
      <c r="D19" s="41">
        <v>0</v>
      </c>
      <c r="E19" s="41">
        <v>0</v>
      </c>
      <c r="F19" s="41">
        <v>208</v>
      </c>
      <c r="G19" s="41">
        <v>78</v>
      </c>
      <c r="H19" s="6">
        <v>27</v>
      </c>
    </row>
    <row r="20" spans="1:8" ht="15.75" customHeight="1">
      <c r="A20" s="5" t="s">
        <v>217</v>
      </c>
      <c r="B20" s="41">
        <v>0</v>
      </c>
      <c r="C20" s="41">
        <v>0</v>
      </c>
      <c r="D20" s="41">
        <v>0</v>
      </c>
      <c r="E20" s="41">
        <v>0</v>
      </c>
      <c r="F20" s="41">
        <v>154</v>
      </c>
      <c r="G20" s="41">
        <v>0</v>
      </c>
      <c r="H20" s="6">
        <v>0</v>
      </c>
    </row>
    <row r="21" spans="1:8" ht="15.75" customHeight="1">
      <c r="A21" s="5" t="s">
        <v>218</v>
      </c>
      <c r="B21" s="41">
        <v>0</v>
      </c>
      <c r="C21" s="41">
        <v>0</v>
      </c>
      <c r="D21" s="41">
        <v>0</v>
      </c>
      <c r="E21" s="41">
        <v>0</v>
      </c>
      <c r="F21" s="41">
        <v>14</v>
      </c>
      <c r="G21" s="41">
        <v>1</v>
      </c>
      <c r="H21" s="6">
        <v>1</v>
      </c>
    </row>
    <row r="22" spans="1:8" ht="15.75" customHeight="1">
      <c r="A22" s="5" t="s">
        <v>219</v>
      </c>
      <c r="B22" s="41">
        <v>0</v>
      </c>
      <c r="C22" s="41">
        <v>63</v>
      </c>
      <c r="D22" s="41">
        <v>0</v>
      </c>
      <c r="E22" s="41">
        <v>0</v>
      </c>
      <c r="F22" s="41">
        <v>105</v>
      </c>
      <c r="G22" s="41">
        <v>356</v>
      </c>
      <c r="H22" s="6">
        <v>0</v>
      </c>
    </row>
    <row r="23" spans="1:8" ht="15.75" customHeight="1">
      <c r="A23" s="5" t="s">
        <v>220</v>
      </c>
      <c r="B23" s="41">
        <v>0</v>
      </c>
      <c r="C23" s="41">
        <v>0</v>
      </c>
      <c r="D23" s="41">
        <v>0</v>
      </c>
      <c r="E23" s="41">
        <v>0</v>
      </c>
      <c r="F23" s="41">
        <v>164</v>
      </c>
      <c r="G23" s="41">
        <v>15</v>
      </c>
      <c r="H23" s="6">
        <v>0</v>
      </c>
    </row>
    <row r="24" spans="1:8" ht="15.75" customHeight="1">
      <c r="A24" s="5" t="s">
        <v>221</v>
      </c>
      <c r="B24" s="41">
        <v>0</v>
      </c>
      <c r="C24" s="41">
        <v>0</v>
      </c>
      <c r="D24" s="41">
        <v>0</v>
      </c>
      <c r="E24" s="41">
        <v>23</v>
      </c>
      <c r="F24" s="41">
        <v>273</v>
      </c>
      <c r="G24" s="41">
        <v>3</v>
      </c>
      <c r="H24" s="6">
        <v>0</v>
      </c>
    </row>
    <row r="25" spans="1:8" ht="15.75" customHeight="1">
      <c r="A25" s="5" t="s">
        <v>222</v>
      </c>
      <c r="B25" s="41">
        <v>0</v>
      </c>
      <c r="C25" s="41">
        <v>0</v>
      </c>
      <c r="D25" s="41">
        <v>0</v>
      </c>
      <c r="E25" s="41">
        <v>0</v>
      </c>
      <c r="F25" s="41">
        <v>369</v>
      </c>
      <c r="G25" s="41">
        <v>7</v>
      </c>
      <c r="H25" s="6">
        <v>0</v>
      </c>
    </row>
    <row r="26" spans="1:8" ht="15.75" customHeight="1">
      <c r="A26" s="5" t="s">
        <v>223</v>
      </c>
      <c r="B26" s="41">
        <v>0</v>
      </c>
      <c r="C26" s="41">
        <v>0</v>
      </c>
      <c r="D26" s="41">
        <v>0</v>
      </c>
      <c r="E26" s="41">
        <v>0</v>
      </c>
      <c r="F26" s="41">
        <v>19</v>
      </c>
      <c r="G26" s="41">
        <v>33</v>
      </c>
      <c r="H26" s="6">
        <v>0</v>
      </c>
    </row>
    <row r="27" spans="1:8" ht="15.75" customHeight="1">
      <c r="A27" s="5" t="s">
        <v>224</v>
      </c>
      <c r="B27" s="41">
        <v>0</v>
      </c>
      <c r="C27" s="41">
        <v>0</v>
      </c>
      <c r="D27" s="41">
        <v>0</v>
      </c>
      <c r="E27" s="41">
        <v>0</v>
      </c>
      <c r="F27" s="41">
        <v>0</v>
      </c>
      <c r="G27" s="41">
        <v>0</v>
      </c>
      <c r="H27" s="6">
        <v>0</v>
      </c>
    </row>
    <row r="28" spans="1:8" ht="15.75" customHeight="1">
      <c r="A28" s="5" t="s">
        <v>225</v>
      </c>
      <c r="B28" s="41">
        <v>0</v>
      </c>
      <c r="C28" s="41">
        <v>0</v>
      </c>
      <c r="D28" s="41">
        <v>0</v>
      </c>
      <c r="E28" s="41">
        <v>0</v>
      </c>
      <c r="F28" s="41">
        <v>108</v>
      </c>
      <c r="G28" s="41">
        <v>46</v>
      </c>
      <c r="H28" s="6">
        <v>0</v>
      </c>
    </row>
    <row r="29" spans="1:8" ht="15.75" customHeight="1">
      <c r="A29" s="5" t="s">
        <v>226</v>
      </c>
      <c r="B29" s="41">
        <v>0</v>
      </c>
      <c r="C29" s="41">
        <v>0</v>
      </c>
      <c r="D29" s="41">
        <v>0</v>
      </c>
      <c r="E29" s="41">
        <v>0</v>
      </c>
      <c r="F29" s="41">
        <v>116</v>
      </c>
      <c r="G29" s="41">
        <v>25</v>
      </c>
      <c r="H29" s="6">
        <v>0</v>
      </c>
    </row>
    <row r="30" spans="1:8" ht="15.75" customHeight="1">
      <c r="A30" s="5" t="s">
        <v>227</v>
      </c>
      <c r="B30" s="41">
        <v>0</v>
      </c>
      <c r="C30" s="41">
        <v>0</v>
      </c>
      <c r="D30" s="41">
        <v>0</v>
      </c>
      <c r="E30" s="41">
        <v>0</v>
      </c>
      <c r="F30" s="41">
        <v>251</v>
      </c>
      <c r="G30" s="41">
        <v>0</v>
      </c>
      <c r="H30" s="6">
        <v>0</v>
      </c>
    </row>
    <row r="31" spans="1:8" ht="15.75" customHeight="1">
      <c r="A31" s="5" t="s">
        <v>228</v>
      </c>
      <c r="B31" s="41">
        <v>0</v>
      </c>
      <c r="C31" s="41">
        <v>0</v>
      </c>
      <c r="D31" s="41">
        <v>0</v>
      </c>
      <c r="E31" s="41">
        <v>0</v>
      </c>
      <c r="F31" s="41">
        <v>190</v>
      </c>
      <c r="G31" s="41">
        <v>5</v>
      </c>
      <c r="H31" s="6">
        <v>2</v>
      </c>
    </row>
    <row r="32" spans="1:8" ht="15.75" customHeight="1">
      <c r="A32" s="5" t="s">
        <v>229</v>
      </c>
      <c r="B32" s="41">
        <v>0</v>
      </c>
      <c r="C32" s="41">
        <v>0</v>
      </c>
      <c r="D32" s="41">
        <v>0</v>
      </c>
      <c r="E32" s="41">
        <v>0</v>
      </c>
      <c r="F32" s="41">
        <v>150</v>
      </c>
      <c r="G32" s="41">
        <v>13</v>
      </c>
      <c r="H32" s="6">
        <v>0</v>
      </c>
    </row>
    <row r="33" spans="1:8" ht="15.75" customHeight="1">
      <c r="A33" s="5" t="s">
        <v>230</v>
      </c>
      <c r="B33" s="41">
        <v>0</v>
      </c>
      <c r="C33" s="41">
        <v>0</v>
      </c>
      <c r="D33" s="41">
        <v>0</v>
      </c>
      <c r="E33" s="41">
        <v>0</v>
      </c>
      <c r="F33" s="41">
        <v>235</v>
      </c>
      <c r="G33" s="41">
        <v>5</v>
      </c>
      <c r="H33" s="6">
        <v>13</v>
      </c>
    </row>
    <row r="34" spans="1:8" ht="15.75" customHeight="1">
      <c r="A34" s="5" t="s">
        <v>302</v>
      </c>
      <c r="B34" s="41">
        <v>0</v>
      </c>
      <c r="C34" s="41">
        <v>0</v>
      </c>
      <c r="D34" s="41">
        <v>0</v>
      </c>
      <c r="E34" s="41">
        <v>0</v>
      </c>
      <c r="F34" s="41">
        <v>57</v>
      </c>
      <c r="G34" s="41">
        <v>1</v>
      </c>
      <c r="H34" s="6">
        <v>0</v>
      </c>
    </row>
    <row r="35" spans="1:8" ht="15.75" customHeight="1">
      <c r="A35" s="5" t="s">
        <v>231</v>
      </c>
      <c r="B35" s="41">
        <v>1</v>
      </c>
      <c r="C35" s="41">
        <v>0</v>
      </c>
      <c r="D35" s="41">
        <v>0</v>
      </c>
      <c r="E35" s="41">
        <v>0</v>
      </c>
      <c r="F35" s="41">
        <v>219</v>
      </c>
      <c r="G35" s="41">
        <v>26</v>
      </c>
      <c r="H35" s="6">
        <v>44</v>
      </c>
    </row>
    <row r="36" spans="1:8" ht="15.75" customHeight="1">
      <c r="A36" s="5" t="s">
        <v>232</v>
      </c>
      <c r="B36" s="41">
        <v>0</v>
      </c>
      <c r="C36" s="41">
        <v>0</v>
      </c>
      <c r="D36" s="41">
        <v>0</v>
      </c>
      <c r="E36" s="41">
        <v>0</v>
      </c>
      <c r="F36" s="41">
        <v>134</v>
      </c>
      <c r="G36" s="41">
        <v>0</v>
      </c>
      <c r="H36" s="6">
        <v>0</v>
      </c>
    </row>
    <row r="37" spans="1:8" ht="15.75" customHeight="1">
      <c r="A37" s="5" t="s">
        <v>233</v>
      </c>
      <c r="B37" s="41">
        <v>0</v>
      </c>
      <c r="C37" s="41">
        <v>0</v>
      </c>
      <c r="D37" s="41">
        <v>0</v>
      </c>
      <c r="E37" s="41">
        <v>0</v>
      </c>
      <c r="F37" s="41">
        <v>288</v>
      </c>
      <c r="G37" s="41">
        <v>54</v>
      </c>
      <c r="H37" s="6">
        <v>8</v>
      </c>
    </row>
    <row r="38" spans="1:8" ht="15.75" customHeight="1" thickBot="1">
      <c r="A38" s="5" t="s">
        <v>234</v>
      </c>
      <c r="B38" s="41">
        <v>0</v>
      </c>
      <c r="C38" s="41">
        <v>0</v>
      </c>
      <c r="D38" s="41">
        <v>0</v>
      </c>
      <c r="E38" s="41">
        <v>0</v>
      </c>
      <c r="F38" s="41">
        <v>546</v>
      </c>
      <c r="G38" s="41">
        <v>3</v>
      </c>
      <c r="H38" s="6">
        <v>2</v>
      </c>
    </row>
    <row r="39" spans="1:8" ht="15.75" customHeight="1" thickBot="1">
      <c r="A39" s="192" t="s">
        <v>68</v>
      </c>
      <c r="B39" s="44">
        <f aca="true" t="shared" si="0" ref="B39:H39">SUM(B6:B38)</f>
        <v>1</v>
      </c>
      <c r="C39" s="44">
        <f t="shared" si="0"/>
        <v>63</v>
      </c>
      <c r="D39" s="44">
        <f t="shared" si="0"/>
        <v>0</v>
      </c>
      <c r="E39" s="44">
        <f t="shared" si="0"/>
        <v>26</v>
      </c>
      <c r="F39" s="44">
        <f t="shared" si="0"/>
        <v>4940</v>
      </c>
      <c r="G39" s="44">
        <f t="shared" si="0"/>
        <v>959</v>
      </c>
      <c r="H39" s="44">
        <f t="shared" si="0"/>
        <v>199</v>
      </c>
    </row>
    <row r="40" spans="1:8" ht="15.75" customHeight="1">
      <c r="A40" s="218" t="s">
        <v>69</v>
      </c>
      <c r="B40" s="16">
        <v>0</v>
      </c>
      <c r="C40" s="16">
        <v>0</v>
      </c>
      <c r="D40" s="16">
        <v>0</v>
      </c>
      <c r="E40" s="16">
        <v>0</v>
      </c>
      <c r="F40" s="16">
        <v>147</v>
      </c>
      <c r="G40" s="16">
        <v>0</v>
      </c>
      <c r="H40" s="23">
        <v>0</v>
      </c>
    </row>
    <row r="41" spans="1:8" ht="15.75" customHeight="1" thickBot="1">
      <c r="A41" s="255" t="s">
        <v>72</v>
      </c>
      <c r="B41" s="25">
        <v>0</v>
      </c>
      <c r="C41" s="25">
        <v>0</v>
      </c>
      <c r="D41" s="25">
        <v>65</v>
      </c>
      <c r="E41" s="25">
        <v>0</v>
      </c>
      <c r="F41" s="25">
        <v>23</v>
      </c>
      <c r="G41" s="25">
        <v>0</v>
      </c>
      <c r="H41" s="27">
        <v>0</v>
      </c>
    </row>
    <row r="42" spans="1:8" ht="15.75" customHeight="1" thickBot="1">
      <c r="A42" s="192" t="s">
        <v>73</v>
      </c>
      <c r="B42" s="44">
        <f aca="true" t="shared" si="1" ref="B42:H42">SUM(B40:B41)</f>
        <v>0</v>
      </c>
      <c r="C42" s="44">
        <f t="shared" si="1"/>
        <v>0</v>
      </c>
      <c r="D42" s="44">
        <f t="shared" si="1"/>
        <v>65</v>
      </c>
      <c r="E42" s="44">
        <f t="shared" si="1"/>
        <v>0</v>
      </c>
      <c r="F42" s="44">
        <f t="shared" si="1"/>
        <v>170</v>
      </c>
      <c r="G42" s="44">
        <f t="shared" si="1"/>
        <v>0</v>
      </c>
      <c r="H42" s="44">
        <f t="shared" si="1"/>
        <v>0</v>
      </c>
    </row>
    <row r="43" spans="1:8" ht="15.75" customHeight="1" thickBot="1">
      <c r="A43" s="191" t="s">
        <v>38</v>
      </c>
      <c r="B43" s="44">
        <f aca="true" t="shared" si="2" ref="B43:H43">B39+B42</f>
        <v>1</v>
      </c>
      <c r="C43" s="44">
        <f t="shared" si="2"/>
        <v>63</v>
      </c>
      <c r="D43" s="44">
        <f t="shared" si="2"/>
        <v>65</v>
      </c>
      <c r="E43" s="44">
        <f t="shared" si="2"/>
        <v>26</v>
      </c>
      <c r="F43" s="44">
        <f t="shared" si="2"/>
        <v>5110</v>
      </c>
      <c r="G43" s="44">
        <f t="shared" si="2"/>
        <v>959</v>
      </c>
      <c r="H43" s="44">
        <f t="shared" si="2"/>
        <v>199</v>
      </c>
    </row>
  </sheetData>
  <mergeCells count="3">
    <mergeCell ref="A2:H2"/>
    <mergeCell ref="A3:H3"/>
    <mergeCell ref="A4:H4"/>
  </mergeCells>
  <printOptions horizontalCentered="1"/>
  <pageMargins left="0.5" right="0.5" top="0.75" bottom="0.5" header="0.5" footer="0.25"/>
  <pageSetup horizontalDpi="600" verticalDpi="600" orientation="portrait" scale="97" r:id="rId1"/>
  <headerFooter alignWithMargins="0">
    <oddFooter>&amp;LPage 12&amp;R&amp;F/&amp;A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45"/>
  <sheetViews>
    <sheetView workbookViewId="0" topLeftCell="A1">
      <selection activeCell="A1" sqref="A1"/>
    </sheetView>
  </sheetViews>
  <sheetFormatPr defaultColWidth="9.140625" defaultRowHeight="12.75"/>
  <cols>
    <col min="1" max="1" width="28.28125" style="0" customWidth="1"/>
    <col min="2" max="2" width="17.57421875" style="0" customWidth="1"/>
    <col min="3" max="3" width="10.57421875" style="0" customWidth="1"/>
    <col min="4" max="4" width="12.140625" style="0" customWidth="1"/>
    <col min="5" max="5" width="7.28125" style="0" customWidth="1"/>
    <col min="6" max="6" width="14.28125" style="132" customWidth="1"/>
    <col min="7" max="7" width="23.7109375" style="0" customWidth="1"/>
  </cols>
  <sheetData>
    <row r="1" ht="12.75">
      <c r="A1" s="2" t="s">
        <v>368</v>
      </c>
    </row>
    <row r="2" spans="1:6" ht="18" customHeight="1">
      <c r="A2" s="343" t="s">
        <v>172</v>
      </c>
      <c r="B2" s="343"/>
      <c r="C2" s="343"/>
      <c r="D2" s="343"/>
      <c r="E2" s="343"/>
      <c r="F2" s="343"/>
    </row>
    <row r="3" spans="1:6" ht="15">
      <c r="A3" s="344" t="s">
        <v>200</v>
      </c>
      <c r="B3" s="344"/>
      <c r="C3" s="344"/>
      <c r="D3" s="344"/>
      <c r="E3" s="344"/>
      <c r="F3" s="344"/>
    </row>
    <row r="4" spans="1:6" ht="15.75" customHeight="1">
      <c r="A4" s="344" t="s">
        <v>304</v>
      </c>
      <c r="B4" s="344"/>
      <c r="C4" s="344"/>
      <c r="D4" s="344"/>
      <c r="E4" s="344"/>
      <c r="F4" s="344"/>
    </row>
    <row r="5" spans="1:6" ht="15.75" customHeight="1">
      <c r="A5" s="139"/>
      <c r="B5" s="139"/>
      <c r="C5" s="139"/>
      <c r="D5" s="139"/>
      <c r="E5" s="139"/>
      <c r="F5" s="139"/>
    </row>
    <row r="6" spans="1:6" ht="32.25" customHeight="1" thickBot="1">
      <c r="A6" s="131" t="s">
        <v>124</v>
      </c>
      <c r="B6" s="133" t="s">
        <v>201</v>
      </c>
      <c r="C6" s="48" t="s">
        <v>202</v>
      </c>
      <c r="D6" s="48" t="s">
        <v>203</v>
      </c>
      <c r="E6" s="56" t="s">
        <v>349</v>
      </c>
      <c r="F6" s="134" t="s">
        <v>204</v>
      </c>
    </row>
    <row r="7" spans="1:9" ht="15.75" customHeight="1" thickTop="1">
      <c r="A7" s="5" t="s">
        <v>205</v>
      </c>
      <c r="B7" s="19">
        <v>0</v>
      </c>
      <c r="C7" s="19">
        <v>6</v>
      </c>
      <c r="D7" s="259">
        <v>29</v>
      </c>
      <c r="E7" s="135">
        <v>0</v>
      </c>
      <c r="F7" s="136">
        <v>32</v>
      </c>
      <c r="G7" s="10"/>
      <c r="H7" s="10"/>
      <c r="I7" s="10"/>
    </row>
    <row r="8" spans="1:9" ht="15.75" customHeight="1">
      <c r="A8" s="5" t="s">
        <v>206</v>
      </c>
      <c r="B8" s="19">
        <v>0</v>
      </c>
      <c r="C8" s="19">
        <v>208</v>
      </c>
      <c r="D8" s="19">
        <v>34</v>
      </c>
      <c r="E8" s="60">
        <v>0</v>
      </c>
      <c r="F8" s="136">
        <v>239</v>
      </c>
      <c r="H8" s="10"/>
      <c r="I8" s="10"/>
    </row>
    <row r="9" spans="1:9" ht="15.75" customHeight="1">
      <c r="A9" s="5" t="s">
        <v>207</v>
      </c>
      <c r="B9" s="19">
        <v>0</v>
      </c>
      <c r="C9" s="19">
        <v>4</v>
      </c>
      <c r="D9" s="19">
        <v>1</v>
      </c>
      <c r="E9" s="60">
        <v>0</v>
      </c>
      <c r="F9" s="136">
        <v>5</v>
      </c>
      <c r="H9" s="10"/>
      <c r="I9" s="10"/>
    </row>
    <row r="10" spans="1:9" ht="15.75" customHeight="1">
      <c r="A10" s="5" t="s">
        <v>208</v>
      </c>
      <c r="B10" s="19">
        <v>0</v>
      </c>
      <c r="C10" s="19">
        <v>86</v>
      </c>
      <c r="D10" s="19">
        <v>0</v>
      </c>
      <c r="E10" s="60">
        <v>0</v>
      </c>
      <c r="F10" s="136">
        <v>86</v>
      </c>
      <c r="H10" s="10"/>
      <c r="I10" s="10"/>
    </row>
    <row r="11" spans="1:9" ht="15.75" customHeight="1">
      <c r="A11" s="5" t="s">
        <v>209</v>
      </c>
      <c r="B11" s="19">
        <v>0</v>
      </c>
      <c r="C11" s="19">
        <v>197</v>
      </c>
      <c r="D11" s="19">
        <v>3</v>
      </c>
      <c r="E11" s="60">
        <v>0</v>
      </c>
      <c r="F11" s="136">
        <v>200</v>
      </c>
      <c r="H11" s="10"/>
      <c r="I11" s="10"/>
    </row>
    <row r="12" spans="1:9" ht="15.75" customHeight="1">
      <c r="A12" s="5" t="s">
        <v>210</v>
      </c>
      <c r="B12" s="19">
        <v>0</v>
      </c>
      <c r="C12" s="19">
        <v>102</v>
      </c>
      <c r="D12" s="19">
        <v>23</v>
      </c>
      <c r="E12" s="60">
        <v>0</v>
      </c>
      <c r="F12" s="136">
        <v>121</v>
      </c>
      <c r="H12" s="10"/>
      <c r="I12" s="10"/>
    </row>
    <row r="13" spans="1:9" ht="15.75" customHeight="1">
      <c r="A13" s="5" t="s">
        <v>211</v>
      </c>
      <c r="B13" s="19">
        <v>3</v>
      </c>
      <c r="C13" s="19">
        <v>133</v>
      </c>
      <c r="D13" s="19">
        <v>89</v>
      </c>
      <c r="E13" s="60">
        <v>0</v>
      </c>
      <c r="F13" s="136">
        <v>219</v>
      </c>
      <c r="H13" s="10"/>
      <c r="I13" s="10"/>
    </row>
    <row r="14" spans="1:9" ht="15.75" customHeight="1">
      <c r="A14" s="5" t="s">
        <v>348</v>
      </c>
      <c r="B14" s="19">
        <v>0</v>
      </c>
      <c r="C14" s="19">
        <v>0</v>
      </c>
      <c r="D14" s="19">
        <v>5</v>
      </c>
      <c r="E14" s="60">
        <v>0</v>
      </c>
      <c r="F14" s="136">
        <v>5</v>
      </c>
      <c r="H14" s="10"/>
      <c r="I14" s="10"/>
    </row>
    <row r="15" spans="1:9" ht="15.75" customHeight="1">
      <c r="A15" s="5" t="s">
        <v>212</v>
      </c>
      <c r="B15" s="19">
        <v>0</v>
      </c>
      <c r="C15" s="19">
        <v>155</v>
      </c>
      <c r="D15" s="19">
        <v>48</v>
      </c>
      <c r="E15" s="60">
        <v>102</v>
      </c>
      <c r="F15" s="136">
        <v>196</v>
      </c>
      <c r="H15" s="10"/>
      <c r="I15" s="10"/>
    </row>
    <row r="16" spans="1:9" ht="15.75" customHeight="1">
      <c r="A16" s="5" t="s">
        <v>213</v>
      </c>
      <c r="B16" s="19">
        <v>0</v>
      </c>
      <c r="C16" s="19">
        <v>112</v>
      </c>
      <c r="D16" s="19">
        <v>32</v>
      </c>
      <c r="E16" s="60">
        <v>0</v>
      </c>
      <c r="F16" s="136">
        <v>138</v>
      </c>
      <c r="H16" s="10"/>
      <c r="I16" s="10"/>
    </row>
    <row r="17" spans="1:9" ht="15.75" customHeight="1">
      <c r="A17" s="5" t="s">
        <v>214</v>
      </c>
      <c r="B17" s="19">
        <v>0</v>
      </c>
      <c r="C17" s="19">
        <v>68</v>
      </c>
      <c r="D17" s="19">
        <v>21</v>
      </c>
      <c r="E17" s="60">
        <v>0</v>
      </c>
      <c r="F17" s="136">
        <v>89</v>
      </c>
      <c r="H17" s="10"/>
      <c r="I17" s="10"/>
    </row>
    <row r="18" spans="1:9" ht="15.75" customHeight="1">
      <c r="A18" s="5" t="s">
        <v>215</v>
      </c>
      <c r="B18" s="19">
        <v>0</v>
      </c>
      <c r="C18" s="19">
        <v>224</v>
      </c>
      <c r="D18" s="19">
        <v>3</v>
      </c>
      <c r="E18" s="60">
        <v>0</v>
      </c>
      <c r="F18" s="136">
        <v>226</v>
      </c>
      <c r="H18" s="10"/>
      <c r="I18" s="10"/>
    </row>
    <row r="19" spans="1:9" ht="15.75" customHeight="1">
      <c r="A19" s="5" t="s">
        <v>216</v>
      </c>
      <c r="B19" s="19">
        <v>0</v>
      </c>
      <c r="C19" s="19">
        <v>45</v>
      </c>
      <c r="D19" s="19">
        <v>0</v>
      </c>
      <c r="E19" s="60">
        <v>0</v>
      </c>
      <c r="F19" s="136">
        <v>45</v>
      </c>
      <c r="H19" s="10"/>
      <c r="I19" s="10"/>
    </row>
    <row r="20" spans="1:9" ht="15.75" customHeight="1">
      <c r="A20" s="5" t="s">
        <v>301</v>
      </c>
      <c r="B20" s="19">
        <v>0</v>
      </c>
      <c r="C20" s="19">
        <v>208</v>
      </c>
      <c r="D20" s="19">
        <v>78</v>
      </c>
      <c r="E20" s="60">
        <v>27</v>
      </c>
      <c r="F20" s="136">
        <v>278</v>
      </c>
      <c r="H20" s="10"/>
      <c r="I20" s="10"/>
    </row>
    <row r="21" spans="1:9" ht="15.75" customHeight="1">
      <c r="A21" s="5" t="s">
        <v>217</v>
      </c>
      <c r="B21" s="19">
        <v>0</v>
      </c>
      <c r="C21" s="19">
        <v>154</v>
      </c>
      <c r="D21" s="19">
        <v>0</v>
      </c>
      <c r="E21" s="60">
        <v>0</v>
      </c>
      <c r="F21" s="136">
        <v>154</v>
      </c>
      <c r="H21" s="10"/>
      <c r="I21" s="10"/>
    </row>
    <row r="22" spans="1:9" ht="15.75" customHeight="1">
      <c r="A22" s="5" t="s">
        <v>218</v>
      </c>
      <c r="B22" s="19">
        <v>0</v>
      </c>
      <c r="C22" s="19">
        <v>14</v>
      </c>
      <c r="D22" s="19">
        <v>1</v>
      </c>
      <c r="E22" s="60">
        <v>1</v>
      </c>
      <c r="F22" s="136">
        <v>15</v>
      </c>
      <c r="H22" s="10"/>
      <c r="I22" s="10"/>
    </row>
    <row r="23" spans="1:9" ht="15.75" customHeight="1">
      <c r="A23" s="5" t="s">
        <v>219</v>
      </c>
      <c r="B23" s="19">
        <v>0</v>
      </c>
      <c r="C23" s="19">
        <v>105</v>
      </c>
      <c r="D23" s="19">
        <v>356</v>
      </c>
      <c r="E23" s="60">
        <v>0</v>
      </c>
      <c r="F23" s="136">
        <v>461</v>
      </c>
      <c r="H23" s="10"/>
      <c r="I23" s="10"/>
    </row>
    <row r="24" spans="1:9" ht="15.75" customHeight="1">
      <c r="A24" s="5" t="s">
        <v>220</v>
      </c>
      <c r="B24" s="19">
        <v>0</v>
      </c>
      <c r="C24" s="19">
        <v>164</v>
      </c>
      <c r="D24" s="19">
        <v>15</v>
      </c>
      <c r="E24" s="60">
        <v>0</v>
      </c>
      <c r="F24" s="136">
        <v>179</v>
      </c>
      <c r="H24" s="10"/>
      <c r="I24" s="10"/>
    </row>
    <row r="25" spans="1:9" ht="15.75" customHeight="1">
      <c r="A25" s="5" t="s">
        <v>221</v>
      </c>
      <c r="B25" s="19">
        <v>23</v>
      </c>
      <c r="C25" s="19">
        <v>273</v>
      </c>
      <c r="D25" s="19">
        <v>3</v>
      </c>
      <c r="E25" s="60">
        <v>0</v>
      </c>
      <c r="F25" s="136">
        <v>273</v>
      </c>
      <c r="H25" s="10"/>
      <c r="I25" s="10"/>
    </row>
    <row r="26" spans="1:9" ht="15.75" customHeight="1">
      <c r="A26" s="5" t="s">
        <v>222</v>
      </c>
      <c r="B26" s="19">
        <v>0</v>
      </c>
      <c r="C26" s="19">
        <v>369</v>
      </c>
      <c r="D26" s="19">
        <v>7</v>
      </c>
      <c r="E26" s="60">
        <v>0</v>
      </c>
      <c r="F26" s="136">
        <v>372</v>
      </c>
      <c r="H26" s="10"/>
      <c r="I26" s="10"/>
    </row>
    <row r="27" spans="1:9" ht="15.75" customHeight="1">
      <c r="A27" s="5" t="s">
        <v>223</v>
      </c>
      <c r="B27" s="19">
        <v>0</v>
      </c>
      <c r="C27" s="19">
        <v>19</v>
      </c>
      <c r="D27" s="19">
        <v>33</v>
      </c>
      <c r="E27" s="60">
        <v>0</v>
      </c>
      <c r="F27" s="136">
        <v>50</v>
      </c>
      <c r="H27" s="10"/>
      <c r="I27" s="10"/>
    </row>
    <row r="28" spans="1:9" ht="15.75" customHeight="1">
      <c r="A28" s="5" t="s">
        <v>224</v>
      </c>
      <c r="B28" s="19">
        <v>0</v>
      </c>
      <c r="C28" s="19">
        <v>0</v>
      </c>
      <c r="D28" s="19">
        <v>0</v>
      </c>
      <c r="E28" s="60">
        <v>0</v>
      </c>
      <c r="F28" s="136">
        <v>0</v>
      </c>
      <c r="H28" s="10"/>
      <c r="I28" s="10"/>
    </row>
    <row r="29" spans="1:9" ht="15.75" customHeight="1">
      <c r="A29" s="5" t="s">
        <v>225</v>
      </c>
      <c r="B29" s="19">
        <v>0</v>
      </c>
      <c r="C29" s="19">
        <v>108</v>
      </c>
      <c r="D29" s="19">
        <v>46</v>
      </c>
      <c r="E29" s="60">
        <v>0</v>
      </c>
      <c r="F29" s="136">
        <v>137</v>
      </c>
      <c r="H29" s="10"/>
      <c r="I29" s="10"/>
    </row>
    <row r="30" spans="1:9" ht="15.75" customHeight="1">
      <c r="A30" s="5" t="s">
        <v>226</v>
      </c>
      <c r="B30" s="19">
        <v>0</v>
      </c>
      <c r="C30" s="19">
        <v>116</v>
      </c>
      <c r="D30" s="19">
        <v>25</v>
      </c>
      <c r="E30" s="60">
        <v>0</v>
      </c>
      <c r="F30" s="136">
        <v>135</v>
      </c>
      <c r="H30" s="10"/>
      <c r="I30" s="10"/>
    </row>
    <row r="31" spans="1:9" ht="15.75" customHeight="1">
      <c r="A31" s="5" t="s">
        <v>227</v>
      </c>
      <c r="B31" s="19">
        <v>0</v>
      </c>
      <c r="C31" s="19">
        <v>251</v>
      </c>
      <c r="D31" s="19">
        <v>0</v>
      </c>
      <c r="E31" s="60">
        <v>0</v>
      </c>
      <c r="F31" s="136">
        <v>251</v>
      </c>
      <c r="H31" s="10"/>
      <c r="I31" s="10"/>
    </row>
    <row r="32" spans="1:9" ht="15.75" customHeight="1">
      <c r="A32" s="5" t="s">
        <v>228</v>
      </c>
      <c r="B32" s="19">
        <v>0</v>
      </c>
      <c r="C32" s="19">
        <v>190</v>
      </c>
      <c r="D32" s="19">
        <v>5</v>
      </c>
      <c r="E32" s="60">
        <v>2</v>
      </c>
      <c r="F32" s="136">
        <v>194</v>
      </c>
      <c r="H32" s="10"/>
      <c r="I32" s="10"/>
    </row>
    <row r="33" spans="1:9" ht="15.75" customHeight="1">
      <c r="A33" s="5" t="s">
        <v>229</v>
      </c>
      <c r="B33" s="19">
        <v>0</v>
      </c>
      <c r="C33" s="19">
        <v>150</v>
      </c>
      <c r="D33" s="19">
        <v>13</v>
      </c>
      <c r="E33" s="60">
        <v>0</v>
      </c>
      <c r="F33" s="136">
        <v>158</v>
      </c>
      <c r="H33" s="10"/>
      <c r="I33" s="10"/>
    </row>
    <row r="34" spans="1:9" ht="15.75" customHeight="1">
      <c r="A34" s="5" t="s">
        <v>302</v>
      </c>
      <c r="B34" s="19">
        <v>0</v>
      </c>
      <c r="C34" s="19">
        <v>57</v>
      </c>
      <c r="D34" s="19">
        <v>1</v>
      </c>
      <c r="E34" s="60">
        <v>0</v>
      </c>
      <c r="F34" s="136">
        <v>58</v>
      </c>
      <c r="H34" s="10"/>
      <c r="I34" s="10"/>
    </row>
    <row r="35" spans="1:9" ht="15.75" customHeight="1">
      <c r="A35" s="5" t="s">
        <v>230</v>
      </c>
      <c r="B35" s="19">
        <v>0</v>
      </c>
      <c r="C35" s="19">
        <v>235</v>
      </c>
      <c r="D35" s="19">
        <v>5</v>
      </c>
      <c r="E35" s="60">
        <v>13</v>
      </c>
      <c r="F35" s="136">
        <v>240</v>
      </c>
      <c r="H35" s="10"/>
      <c r="I35" s="10"/>
    </row>
    <row r="36" spans="1:9" ht="15.75" customHeight="1">
      <c r="A36" s="5" t="s">
        <v>231</v>
      </c>
      <c r="B36" s="19">
        <v>0</v>
      </c>
      <c r="C36" s="19">
        <v>219</v>
      </c>
      <c r="D36" s="19">
        <v>26</v>
      </c>
      <c r="E36" s="60">
        <v>44</v>
      </c>
      <c r="F36" s="136">
        <v>229</v>
      </c>
      <c r="H36" s="10"/>
      <c r="I36" s="10"/>
    </row>
    <row r="37" spans="1:9" ht="15.75" customHeight="1">
      <c r="A37" s="5" t="s">
        <v>232</v>
      </c>
      <c r="B37" s="19">
        <v>0</v>
      </c>
      <c r="C37" s="19">
        <v>134</v>
      </c>
      <c r="D37" s="19">
        <v>0</v>
      </c>
      <c r="E37" s="60">
        <v>0</v>
      </c>
      <c r="F37" s="136">
        <v>134</v>
      </c>
      <c r="H37" s="10"/>
      <c r="I37" s="10"/>
    </row>
    <row r="38" spans="1:9" ht="15.75" customHeight="1">
      <c r="A38" s="5" t="s">
        <v>233</v>
      </c>
      <c r="B38" s="19">
        <v>0</v>
      </c>
      <c r="C38" s="19">
        <v>288</v>
      </c>
      <c r="D38" s="19">
        <v>54</v>
      </c>
      <c r="E38" s="60">
        <v>8</v>
      </c>
      <c r="F38" s="136">
        <v>339</v>
      </c>
      <c r="H38" s="10"/>
      <c r="I38" s="10"/>
    </row>
    <row r="39" spans="1:9" ht="15.75" customHeight="1" thickBot="1">
      <c r="A39" s="5" t="s">
        <v>234</v>
      </c>
      <c r="B39" s="19">
        <v>0</v>
      </c>
      <c r="C39" s="19">
        <v>546</v>
      </c>
      <c r="D39" s="19">
        <v>3</v>
      </c>
      <c r="E39" s="60">
        <v>2</v>
      </c>
      <c r="F39" s="136">
        <v>548</v>
      </c>
      <c r="H39" s="10"/>
      <c r="I39" s="10"/>
    </row>
    <row r="40" spans="1:9" ht="15.75" customHeight="1" thickBot="1">
      <c r="A40" s="15" t="s">
        <v>68</v>
      </c>
      <c r="B40" s="4">
        <f>SUM(B7:B39)</f>
        <v>26</v>
      </c>
      <c r="C40" s="4">
        <f>SUM(C7:C39)</f>
        <v>4940</v>
      </c>
      <c r="D40" s="4">
        <f>SUM(D7:D39)</f>
        <v>959</v>
      </c>
      <c r="E40" s="66">
        <f>SUM(E7:E39)</f>
        <v>199</v>
      </c>
      <c r="F40" s="73">
        <f>SUM(F7:F39)</f>
        <v>5806</v>
      </c>
      <c r="H40" s="10"/>
      <c r="I40" s="10"/>
    </row>
    <row r="41" spans="1:9" ht="15.75" customHeight="1">
      <c r="A41" s="5" t="s">
        <v>235</v>
      </c>
      <c r="B41" s="22">
        <v>0</v>
      </c>
      <c r="C41" s="22">
        <v>147</v>
      </c>
      <c r="D41" s="22">
        <v>0</v>
      </c>
      <c r="E41" s="260">
        <v>0</v>
      </c>
      <c r="F41" s="137">
        <v>147</v>
      </c>
      <c r="H41" s="10"/>
      <c r="I41" s="10"/>
    </row>
    <row r="42" spans="1:9" ht="15.75" customHeight="1" thickBot="1">
      <c r="A42" s="5" t="s">
        <v>236</v>
      </c>
      <c r="B42" s="19">
        <v>0</v>
      </c>
      <c r="C42" s="19">
        <v>23</v>
      </c>
      <c r="D42" s="19">
        <v>0</v>
      </c>
      <c r="E42" s="60">
        <v>0</v>
      </c>
      <c r="F42" s="136">
        <v>23</v>
      </c>
      <c r="H42" s="10"/>
      <c r="I42" s="10"/>
    </row>
    <row r="43" spans="1:9" ht="15.75" customHeight="1" thickBot="1">
      <c r="A43" s="15" t="s">
        <v>73</v>
      </c>
      <c r="B43" s="4">
        <f>SUM(B41:B42)</f>
        <v>0</v>
      </c>
      <c r="C43" s="4">
        <f>SUM(C41:C42)</f>
        <v>170</v>
      </c>
      <c r="D43" s="4">
        <f>SUM(D41:D42)</f>
        <v>0</v>
      </c>
      <c r="E43" s="66">
        <f>SUM(E41:E42)</f>
        <v>0</v>
      </c>
      <c r="F43" s="73">
        <f>SUM(F41:F42)</f>
        <v>170</v>
      </c>
      <c r="H43" s="10"/>
      <c r="I43" s="10"/>
    </row>
    <row r="44" spans="1:9" ht="15.75" customHeight="1" thickBot="1">
      <c r="A44" s="15" t="s">
        <v>38</v>
      </c>
      <c r="B44" s="4">
        <f>+B40+B43</f>
        <v>26</v>
      </c>
      <c r="C44" s="4">
        <f>+C40+C43</f>
        <v>5110</v>
      </c>
      <c r="D44" s="4">
        <f>+D40+D43</f>
        <v>959</v>
      </c>
      <c r="E44" s="66">
        <f>+E40+E43</f>
        <v>199</v>
      </c>
      <c r="F44" s="73">
        <f>+F40+F43</f>
        <v>5976</v>
      </c>
      <c r="H44" s="10"/>
      <c r="I44" s="10"/>
    </row>
    <row r="45" spans="2:3" ht="12.75">
      <c r="B45" s="10"/>
      <c r="C45" s="10"/>
    </row>
  </sheetData>
  <mergeCells count="3">
    <mergeCell ref="A2:F2"/>
    <mergeCell ref="A3:F3"/>
    <mergeCell ref="A4:F4"/>
  </mergeCells>
  <printOptions/>
  <pageMargins left="0.75" right="0.75" top="0.5" bottom="0.5" header="0.5" footer="0.25"/>
  <pageSetup fitToHeight="1" fitToWidth="1" horizontalDpi="600" verticalDpi="600" orientation="portrait" r:id="rId1"/>
  <headerFooter alignWithMargins="0">
    <oddFooter>&amp;LPage 13&amp;R&amp;F/&amp;A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39"/>
  <sheetViews>
    <sheetView workbookViewId="0" topLeftCell="A1">
      <selection activeCell="A1" sqref="A1"/>
    </sheetView>
  </sheetViews>
  <sheetFormatPr defaultColWidth="9.140625" defaultRowHeight="12.75"/>
  <cols>
    <col min="1" max="1" width="31.8515625" style="0" customWidth="1"/>
    <col min="2" max="2" width="8.57421875" style="0" customWidth="1"/>
    <col min="3" max="3" width="9.7109375" style="0" customWidth="1"/>
    <col min="4" max="4" width="10.28125" style="0" customWidth="1"/>
    <col min="5" max="5" width="9.7109375" style="0" customWidth="1"/>
    <col min="6" max="6" width="7.28125" style="0" customWidth="1"/>
  </cols>
  <sheetData>
    <row r="1" spans="1:6" ht="12.75" customHeight="1">
      <c r="A1" s="171" t="s">
        <v>369</v>
      </c>
      <c r="B1" s="261"/>
      <c r="C1" s="98"/>
      <c r="D1" s="98"/>
      <c r="E1" s="98"/>
      <c r="F1" s="98"/>
    </row>
    <row r="2" spans="1:6" ht="18.75" customHeight="1">
      <c r="A2" s="324" t="s">
        <v>198</v>
      </c>
      <c r="B2" s="324"/>
      <c r="C2" s="324"/>
      <c r="D2" s="324"/>
      <c r="E2" s="324"/>
      <c r="F2" s="324"/>
    </row>
    <row r="3" spans="1:6" ht="15">
      <c r="A3" s="312" t="s">
        <v>92</v>
      </c>
      <c r="B3" s="312"/>
      <c r="C3" s="312"/>
      <c r="D3" s="312"/>
      <c r="E3" s="312"/>
      <c r="F3" s="312"/>
    </row>
    <row r="4" spans="1:6" ht="18" customHeight="1">
      <c r="A4" s="338" t="s">
        <v>304</v>
      </c>
      <c r="B4" s="338"/>
      <c r="C4" s="338"/>
      <c r="D4" s="338"/>
      <c r="E4" s="338"/>
      <c r="F4" s="338"/>
    </row>
    <row r="5" spans="1:6" ht="46.5" customHeight="1" thickBot="1">
      <c r="A5" s="193" t="s">
        <v>124</v>
      </c>
      <c r="B5" s="48" t="s">
        <v>63</v>
      </c>
      <c r="C5" s="55" t="s">
        <v>64</v>
      </c>
      <c r="D5" s="55" t="s">
        <v>65</v>
      </c>
      <c r="E5" s="48" t="s">
        <v>66</v>
      </c>
      <c r="F5" s="87" t="s">
        <v>67</v>
      </c>
    </row>
    <row r="6" spans="1:6" ht="15.75" customHeight="1" thickTop="1">
      <c r="A6" s="5" t="s">
        <v>205</v>
      </c>
      <c r="B6" s="16">
        <v>0</v>
      </c>
      <c r="C6" s="16">
        <v>0</v>
      </c>
      <c r="D6" s="16">
        <v>0</v>
      </c>
      <c r="E6" s="16">
        <v>0</v>
      </c>
      <c r="F6" s="88">
        <v>0</v>
      </c>
    </row>
    <row r="7" spans="1:6" ht="15.75" customHeight="1">
      <c r="A7" s="5" t="s">
        <v>206</v>
      </c>
      <c r="B7" s="5">
        <v>0</v>
      </c>
      <c r="C7" s="5">
        <v>1</v>
      </c>
      <c r="D7" s="5">
        <v>0</v>
      </c>
      <c r="E7" s="5">
        <v>2</v>
      </c>
      <c r="F7" s="88">
        <v>3</v>
      </c>
    </row>
    <row r="8" spans="1:6" ht="15.75" customHeight="1">
      <c r="A8" s="5" t="s">
        <v>207</v>
      </c>
      <c r="B8" s="5">
        <v>0</v>
      </c>
      <c r="C8" s="5">
        <v>0</v>
      </c>
      <c r="D8" s="5">
        <v>0</v>
      </c>
      <c r="E8" s="5">
        <v>0</v>
      </c>
      <c r="F8" s="88">
        <v>0</v>
      </c>
    </row>
    <row r="9" spans="1:6" ht="15.75" customHeight="1">
      <c r="A9" s="5" t="s">
        <v>208</v>
      </c>
      <c r="B9" s="5">
        <v>0</v>
      </c>
      <c r="C9" s="5">
        <v>0</v>
      </c>
      <c r="D9" s="5">
        <v>2</v>
      </c>
      <c r="E9" s="5">
        <v>0</v>
      </c>
      <c r="F9" s="88">
        <v>2</v>
      </c>
    </row>
    <row r="10" spans="1:6" ht="15.75" customHeight="1">
      <c r="A10" s="5" t="s">
        <v>209</v>
      </c>
      <c r="B10" s="5">
        <v>0</v>
      </c>
      <c r="C10" s="5">
        <v>0</v>
      </c>
      <c r="D10" s="5">
        <v>0</v>
      </c>
      <c r="E10" s="5">
        <v>0</v>
      </c>
      <c r="F10" s="88">
        <v>0</v>
      </c>
    </row>
    <row r="11" spans="1:6" ht="15.75" customHeight="1">
      <c r="A11" s="5" t="s">
        <v>210</v>
      </c>
      <c r="B11" s="5">
        <v>0</v>
      </c>
      <c r="C11" s="5">
        <v>0</v>
      </c>
      <c r="D11" s="5">
        <v>0</v>
      </c>
      <c r="E11" s="5">
        <v>0</v>
      </c>
      <c r="F11" s="88">
        <v>0</v>
      </c>
    </row>
    <row r="12" spans="1:6" ht="15.75" customHeight="1">
      <c r="A12" s="5" t="s">
        <v>211</v>
      </c>
      <c r="B12" s="5">
        <v>29</v>
      </c>
      <c r="C12" s="5">
        <v>6</v>
      </c>
      <c r="D12" s="5">
        <v>0</v>
      </c>
      <c r="E12" s="5">
        <v>0</v>
      </c>
      <c r="F12" s="88">
        <v>35</v>
      </c>
    </row>
    <row r="13" spans="1:6" ht="15.75" customHeight="1">
      <c r="A13" s="5" t="s">
        <v>348</v>
      </c>
      <c r="B13" s="5">
        <v>0</v>
      </c>
      <c r="C13" s="5">
        <v>0</v>
      </c>
      <c r="D13" s="5">
        <v>0</v>
      </c>
      <c r="E13" s="5">
        <v>0</v>
      </c>
      <c r="F13" s="88">
        <v>0</v>
      </c>
    </row>
    <row r="14" spans="1:6" ht="15.75" customHeight="1">
      <c r="A14" s="5" t="s">
        <v>212</v>
      </c>
      <c r="B14" s="5">
        <v>2</v>
      </c>
      <c r="C14" s="5">
        <v>0</v>
      </c>
      <c r="D14" s="5">
        <v>0</v>
      </c>
      <c r="E14" s="5">
        <v>0</v>
      </c>
      <c r="F14" s="88">
        <v>2</v>
      </c>
    </row>
    <row r="15" spans="1:6" ht="15.75" customHeight="1">
      <c r="A15" s="5" t="s">
        <v>213</v>
      </c>
      <c r="B15" s="5">
        <v>0</v>
      </c>
      <c r="C15" s="5">
        <v>0</v>
      </c>
      <c r="D15" s="5">
        <v>0</v>
      </c>
      <c r="E15" s="5">
        <v>0</v>
      </c>
      <c r="F15" s="88">
        <v>0</v>
      </c>
    </row>
    <row r="16" spans="1:6" ht="15.75" customHeight="1">
      <c r="A16" s="5" t="s">
        <v>214</v>
      </c>
      <c r="B16" s="5">
        <v>0</v>
      </c>
      <c r="C16" s="5">
        <v>0</v>
      </c>
      <c r="D16" s="5">
        <v>0</v>
      </c>
      <c r="E16" s="5">
        <v>0</v>
      </c>
      <c r="F16" s="88">
        <v>0</v>
      </c>
    </row>
    <row r="17" spans="1:6" ht="15.75" customHeight="1">
      <c r="A17" s="5" t="s">
        <v>215</v>
      </c>
      <c r="B17" s="5">
        <v>0</v>
      </c>
      <c r="C17" s="5">
        <v>0</v>
      </c>
      <c r="D17" s="5">
        <v>0</v>
      </c>
      <c r="E17" s="5">
        <v>0</v>
      </c>
      <c r="F17" s="88">
        <v>0</v>
      </c>
    </row>
    <row r="18" spans="1:6" ht="15.75" customHeight="1">
      <c r="A18" s="5" t="s">
        <v>216</v>
      </c>
      <c r="B18" s="5">
        <v>0</v>
      </c>
      <c r="C18" s="5">
        <v>0</v>
      </c>
      <c r="D18" s="5">
        <v>0</v>
      </c>
      <c r="E18" s="5">
        <v>0</v>
      </c>
      <c r="F18" s="88">
        <v>0</v>
      </c>
    </row>
    <row r="19" spans="1:6" ht="15.75" customHeight="1">
      <c r="A19" s="5" t="s">
        <v>301</v>
      </c>
      <c r="B19" s="5">
        <v>0</v>
      </c>
      <c r="C19" s="5">
        <v>0</v>
      </c>
      <c r="D19" s="5">
        <v>1</v>
      </c>
      <c r="E19" s="5">
        <v>0</v>
      </c>
      <c r="F19" s="88">
        <v>1</v>
      </c>
    </row>
    <row r="20" spans="1:6" ht="15.75" customHeight="1">
      <c r="A20" s="5" t="s">
        <v>217</v>
      </c>
      <c r="B20" s="5">
        <v>0</v>
      </c>
      <c r="C20" s="5">
        <v>0</v>
      </c>
      <c r="D20" s="5">
        <v>0</v>
      </c>
      <c r="E20" s="5">
        <v>0</v>
      </c>
      <c r="F20" s="88">
        <v>0</v>
      </c>
    </row>
    <row r="21" spans="1:6" ht="15.75" customHeight="1">
      <c r="A21" s="5" t="s">
        <v>218</v>
      </c>
      <c r="B21" s="5">
        <v>0</v>
      </c>
      <c r="C21" s="5">
        <v>0</v>
      </c>
      <c r="D21" s="5">
        <v>0</v>
      </c>
      <c r="E21" s="5">
        <v>0</v>
      </c>
      <c r="F21" s="88">
        <v>0</v>
      </c>
    </row>
    <row r="22" spans="1:6" ht="15.75" customHeight="1">
      <c r="A22" s="5" t="s">
        <v>219</v>
      </c>
      <c r="B22" s="5">
        <v>0</v>
      </c>
      <c r="C22" s="5">
        <v>0</v>
      </c>
      <c r="D22" s="5">
        <v>0</v>
      </c>
      <c r="E22" s="5">
        <v>0</v>
      </c>
      <c r="F22" s="88">
        <v>0</v>
      </c>
    </row>
    <row r="23" spans="1:6" ht="15.75" customHeight="1">
      <c r="A23" s="5" t="s">
        <v>220</v>
      </c>
      <c r="B23" s="5">
        <v>0</v>
      </c>
      <c r="C23" s="5">
        <v>1</v>
      </c>
      <c r="D23" s="5">
        <v>0</v>
      </c>
      <c r="E23" s="5">
        <v>2</v>
      </c>
      <c r="F23" s="88">
        <v>3</v>
      </c>
    </row>
    <row r="24" spans="1:6" ht="15.75" customHeight="1">
      <c r="A24" s="5" t="s">
        <v>221</v>
      </c>
      <c r="B24" s="5">
        <v>0</v>
      </c>
      <c r="C24" s="5">
        <v>0</v>
      </c>
      <c r="D24" s="5">
        <v>0</v>
      </c>
      <c r="E24" s="5">
        <v>0</v>
      </c>
      <c r="F24" s="88">
        <v>0</v>
      </c>
    </row>
    <row r="25" spans="1:6" ht="15.75" customHeight="1">
      <c r="A25" s="5" t="s">
        <v>222</v>
      </c>
      <c r="B25" s="5">
        <v>0</v>
      </c>
      <c r="C25" s="5">
        <v>0</v>
      </c>
      <c r="D25" s="5">
        <v>0</v>
      </c>
      <c r="E25" s="5">
        <v>0</v>
      </c>
      <c r="F25" s="88">
        <v>0</v>
      </c>
    </row>
    <row r="26" spans="1:6" ht="15.75" customHeight="1">
      <c r="A26" s="5" t="s">
        <v>223</v>
      </c>
      <c r="B26" s="5">
        <v>1</v>
      </c>
      <c r="C26" s="5">
        <v>3</v>
      </c>
      <c r="D26" s="5">
        <v>0</v>
      </c>
      <c r="E26" s="5">
        <v>0</v>
      </c>
      <c r="F26" s="88">
        <v>4</v>
      </c>
    </row>
    <row r="27" spans="1:6" ht="15.75" customHeight="1">
      <c r="A27" s="5" t="s">
        <v>224</v>
      </c>
      <c r="B27" s="5">
        <v>8</v>
      </c>
      <c r="C27" s="5">
        <v>0</v>
      </c>
      <c r="D27" s="5">
        <v>0</v>
      </c>
      <c r="E27" s="5">
        <v>0</v>
      </c>
      <c r="F27" s="88">
        <v>8</v>
      </c>
    </row>
    <row r="28" spans="1:6" ht="15.75" customHeight="1">
      <c r="A28" s="5" t="s">
        <v>225</v>
      </c>
      <c r="B28" s="5">
        <v>0</v>
      </c>
      <c r="C28" s="5">
        <v>0</v>
      </c>
      <c r="D28" s="5">
        <v>0</v>
      </c>
      <c r="E28" s="5">
        <v>0</v>
      </c>
      <c r="F28" s="88">
        <v>0</v>
      </c>
    </row>
    <row r="29" spans="1:6" ht="15.75" customHeight="1">
      <c r="A29" s="5" t="s">
        <v>226</v>
      </c>
      <c r="B29" s="5">
        <v>0</v>
      </c>
      <c r="C29" s="5">
        <v>0</v>
      </c>
      <c r="D29" s="5">
        <v>0</v>
      </c>
      <c r="E29" s="5">
        <v>0</v>
      </c>
      <c r="F29" s="88">
        <v>0</v>
      </c>
    </row>
    <row r="30" spans="1:6" ht="15.75" customHeight="1">
      <c r="A30" s="5" t="s">
        <v>227</v>
      </c>
      <c r="B30" s="5">
        <v>1</v>
      </c>
      <c r="C30" s="5">
        <v>0</v>
      </c>
      <c r="D30" s="5">
        <v>0</v>
      </c>
      <c r="E30" s="5">
        <v>0</v>
      </c>
      <c r="F30" s="88">
        <v>1</v>
      </c>
    </row>
    <row r="31" spans="1:6" ht="15.75" customHeight="1">
      <c r="A31" s="5" t="s">
        <v>228</v>
      </c>
      <c r="B31" s="5">
        <v>0</v>
      </c>
      <c r="C31" s="5">
        <v>0</v>
      </c>
      <c r="D31" s="5">
        <v>0</v>
      </c>
      <c r="E31" s="5">
        <v>0</v>
      </c>
      <c r="F31" s="88">
        <v>0</v>
      </c>
    </row>
    <row r="32" spans="1:6" ht="15.75" customHeight="1">
      <c r="A32" s="5" t="s">
        <v>229</v>
      </c>
      <c r="B32" s="5">
        <v>0</v>
      </c>
      <c r="C32" s="5">
        <v>0</v>
      </c>
      <c r="D32" s="5">
        <v>0</v>
      </c>
      <c r="E32" s="5">
        <v>0</v>
      </c>
      <c r="F32" s="88">
        <v>0</v>
      </c>
    </row>
    <row r="33" spans="1:6" ht="15.75" customHeight="1">
      <c r="A33" s="5" t="s">
        <v>230</v>
      </c>
      <c r="B33" s="5">
        <v>0</v>
      </c>
      <c r="C33" s="5">
        <v>0</v>
      </c>
      <c r="D33" s="5">
        <v>0</v>
      </c>
      <c r="E33" s="5">
        <v>0</v>
      </c>
      <c r="F33" s="88">
        <v>0</v>
      </c>
    </row>
    <row r="34" spans="1:6" ht="15.75" customHeight="1">
      <c r="A34" s="5" t="s">
        <v>302</v>
      </c>
      <c r="B34" s="5">
        <v>0</v>
      </c>
      <c r="C34" s="5">
        <v>0</v>
      </c>
      <c r="D34" s="5">
        <v>0</v>
      </c>
      <c r="E34" s="5">
        <v>0</v>
      </c>
      <c r="F34" s="88">
        <v>0</v>
      </c>
    </row>
    <row r="35" spans="1:6" ht="15.75" customHeight="1">
      <c r="A35" s="5" t="s">
        <v>231</v>
      </c>
      <c r="B35" s="5">
        <v>0</v>
      </c>
      <c r="C35" s="5">
        <v>0</v>
      </c>
      <c r="D35" s="5">
        <v>0</v>
      </c>
      <c r="E35" s="5">
        <v>0</v>
      </c>
      <c r="F35" s="88">
        <v>0</v>
      </c>
    </row>
    <row r="36" spans="1:6" ht="15.75" customHeight="1">
      <c r="A36" s="5" t="s">
        <v>232</v>
      </c>
      <c r="B36" s="5">
        <v>0</v>
      </c>
      <c r="C36" s="5">
        <v>0</v>
      </c>
      <c r="D36" s="5">
        <v>0</v>
      </c>
      <c r="E36" s="5">
        <v>0</v>
      </c>
      <c r="F36" s="88">
        <v>0</v>
      </c>
    </row>
    <row r="37" spans="1:6" ht="15.75" customHeight="1">
      <c r="A37" s="5" t="s">
        <v>233</v>
      </c>
      <c r="B37" s="5">
        <v>0</v>
      </c>
      <c r="C37" s="5">
        <v>0</v>
      </c>
      <c r="D37" s="5">
        <v>0</v>
      </c>
      <c r="E37" s="5">
        <v>0</v>
      </c>
      <c r="F37" s="88">
        <v>0</v>
      </c>
    </row>
    <row r="38" spans="1:6" ht="15.75" customHeight="1" thickBot="1">
      <c r="A38" s="5" t="s">
        <v>234</v>
      </c>
      <c r="B38" s="5">
        <v>0</v>
      </c>
      <c r="C38" s="5">
        <v>0</v>
      </c>
      <c r="D38" s="5">
        <v>0</v>
      </c>
      <c r="E38" s="5">
        <v>0</v>
      </c>
      <c r="F38" s="88">
        <v>0</v>
      </c>
    </row>
    <row r="39" spans="1:6" ht="15.75" customHeight="1" thickBot="1">
      <c r="A39" s="185" t="s">
        <v>93</v>
      </c>
      <c r="B39" s="15">
        <f>SUM(B6:B38)</f>
        <v>41</v>
      </c>
      <c r="C39" s="15">
        <f>SUM(C6:C38)</f>
        <v>11</v>
      </c>
      <c r="D39" s="15">
        <f>SUM(D6:D38)</f>
        <v>3</v>
      </c>
      <c r="E39" s="15">
        <f>SUM(E6:E38)</f>
        <v>4</v>
      </c>
      <c r="F39" s="120">
        <f>SUM(F6:F38)</f>
        <v>59</v>
      </c>
    </row>
  </sheetData>
  <mergeCells count="3">
    <mergeCell ref="A2:F2"/>
    <mergeCell ref="A3:F3"/>
    <mergeCell ref="A4:F4"/>
  </mergeCells>
  <printOptions/>
  <pageMargins left="0.75" right="0.75" top="0.75" bottom="0.75" header="0.5" footer="0.5"/>
  <pageSetup fitToHeight="1" fitToWidth="1" horizontalDpi="600" verticalDpi="600" orientation="portrait" r:id="rId1"/>
  <headerFooter alignWithMargins="0">
    <oddFooter>&amp;LPage 14&amp;R&amp;F/&amp;A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C54"/>
  <sheetViews>
    <sheetView showGridLines="0" workbookViewId="0" topLeftCell="A1">
      <selection activeCell="A1" sqref="A1"/>
    </sheetView>
  </sheetViews>
  <sheetFormatPr defaultColWidth="12.57421875" defaultRowHeight="12.75"/>
  <cols>
    <col min="1" max="1" width="20.7109375" style="0" customWidth="1"/>
    <col min="2" max="2" width="7.28125" style="156" customWidth="1"/>
    <col min="3" max="3" width="6.421875" style="0" customWidth="1"/>
    <col min="4" max="4" width="7.00390625" style="0" customWidth="1"/>
    <col min="5" max="5" width="4.140625" style="0" customWidth="1"/>
    <col min="6" max="6" width="6.57421875" style="10" customWidth="1"/>
    <col min="7" max="7" width="8.00390625" style="10" customWidth="1"/>
    <col min="8" max="8" width="4.57421875" style="0" customWidth="1"/>
    <col min="9" max="9" width="6.57421875" style="0" customWidth="1"/>
    <col min="10" max="10" width="7.00390625" style="0" customWidth="1"/>
    <col min="11" max="11" width="4.57421875" style="0" bestFit="1" customWidth="1"/>
    <col min="12" max="12" width="10.28125" style="156" customWidth="1"/>
    <col min="13" max="13" width="6.7109375" style="10" customWidth="1"/>
    <col min="14" max="14" width="6.57421875" style="0" customWidth="1"/>
    <col min="15" max="15" width="5.140625" style="0" customWidth="1"/>
    <col min="16" max="16" width="5.7109375" style="0" customWidth="1"/>
    <col min="17" max="17" width="6.7109375" style="0" customWidth="1"/>
    <col min="18" max="18" width="5.140625" style="0" customWidth="1"/>
    <col min="19" max="19" width="7.140625" style="156" customWidth="1"/>
    <col min="20" max="20" width="4.28125" style="0" customWidth="1"/>
  </cols>
  <sheetData>
    <row r="1" spans="1:19" ht="12.75" customHeight="1">
      <c r="A1" s="118" t="s">
        <v>370</v>
      </c>
      <c r="B1" s="154"/>
      <c r="C1" s="98"/>
      <c r="D1" s="98"/>
      <c r="E1" s="98"/>
      <c r="F1" s="98"/>
      <c r="G1" s="98"/>
      <c r="H1" s="98"/>
      <c r="I1" s="98"/>
      <c r="J1" s="98"/>
      <c r="K1" s="98"/>
      <c r="L1" s="154"/>
      <c r="M1" s="98"/>
      <c r="N1" s="98"/>
      <c r="O1" s="98"/>
      <c r="P1" s="98"/>
      <c r="Q1" s="98"/>
      <c r="R1" s="98"/>
      <c r="S1" s="173"/>
    </row>
    <row r="2" spans="1:19" ht="13.5" customHeight="1">
      <c r="A2" s="324" t="s">
        <v>172</v>
      </c>
      <c r="B2" s="324"/>
      <c r="C2" s="324"/>
      <c r="D2" s="324"/>
      <c r="E2" s="324"/>
      <c r="F2" s="324"/>
      <c r="G2" s="324"/>
      <c r="H2" s="324"/>
      <c r="I2" s="324"/>
      <c r="J2" s="324"/>
      <c r="K2" s="324"/>
      <c r="L2" s="324"/>
      <c r="M2" s="324"/>
      <c r="N2" s="324"/>
      <c r="O2" s="324"/>
      <c r="P2" s="324"/>
      <c r="Q2" s="324"/>
      <c r="R2" s="324"/>
      <c r="S2" s="324"/>
    </row>
    <row r="3" spans="1:19" ht="12.75">
      <c r="A3" s="402" t="s">
        <v>351</v>
      </c>
      <c r="B3" s="402"/>
      <c r="C3" s="402"/>
      <c r="D3" s="402"/>
      <c r="E3" s="402"/>
      <c r="F3" s="402"/>
      <c r="G3" s="402"/>
      <c r="H3" s="402"/>
      <c r="I3" s="402"/>
      <c r="J3" s="402"/>
      <c r="K3" s="402"/>
      <c r="L3" s="402"/>
      <c r="M3" s="402"/>
      <c r="N3" s="402"/>
      <c r="O3" s="402"/>
      <c r="P3" s="402"/>
      <c r="Q3" s="402"/>
      <c r="R3" s="402"/>
      <c r="S3" s="402"/>
    </row>
    <row r="4" spans="1:27" ht="46.5" customHeight="1">
      <c r="A4" s="399" t="s">
        <v>371</v>
      </c>
      <c r="B4" s="399"/>
      <c r="C4" s="399"/>
      <c r="D4" s="399"/>
      <c r="E4" s="399"/>
      <c r="F4" s="399"/>
      <c r="G4" s="399"/>
      <c r="H4" s="399"/>
      <c r="I4" s="399"/>
      <c r="J4" s="399"/>
      <c r="K4" s="399"/>
      <c r="L4" s="399"/>
      <c r="M4" s="399"/>
      <c r="N4" s="399"/>
      <c r="O4" s="399"/>
      <c r="P4" s="399"/>
      <c r="Q4" s="399"/>
      <c r="R4" s="399"/>
      <c r="S4" s="399"/>
      <c r="T4" s="2"/>
      <c r="U4" s="2"/>
      <c r="V4" s="2"/>
      <c r="W4" s="2"/>
      <c r="X4" s="2"/>
      <c r="Y4" s="2"/>
      <c r="Z4" s="2"/>
      <c r="AA4" s="2"/>
    </row>
    <row r="5" spans="1:29" s="141" customFormat="1" ht="12.75" customHeight="1">
      <c r="A5" s="400" t="s">
        <v>124</v>
      </c>
      <c r="B5" s="397" t="s">
        <v>258</v>
      </c>
      <c r="C5" s="403" t="s">
        <v>81</v>
      </c>
      <c r="D5" s="404"/>
      <c r="E5" s="404"/>
      <c r="F5" s="405" t="s">
        <v>82</v>
      </c>
      <c r="G5" s="405"/>
      <c r="H5" s="405"/>
      <c r="I5" s="405" t="s">
        <v>83</v>
      </c>
      <c r="J5" s="405"/>
      <c r="K5" s="405"/>
      <c r="L5" s="397" t="s">
        <v>251</v>
      </c>
      <c r="M5" s="406" t="s">
        <v>84</v>
      </c>
      <c r="N5" s="405"/>
      <c r="O5" s="405"/>
      <c r="P5" s="405" t="s">
        <v>85</v>
      </c>
      <c r="Q5" s="405"/>
      <c r="R5" s="405"/>
      <c r="S5" s="395" t="s">
        <v>252</v>
      </c>
      <c r="T5" s="140" t="s">
        <v>41</v>
      </c>
      <c r="U5" s="161"/>
      <c r="V5" s="162"/>
      <c r="W5" s="162"/>
      <c r="X5"/>
      <c r="Y5"/>
      <c r="Z5"/>
      <c r="AA5"/>
      <c r="AB5"/>
      <c r="AC5"/>
    </row>
    <row r="6" spans="1:29" s="141" customFormat="1" ht="34.5" customHeight="1" thickBot="1">
      <c r="A6" s="401"/>
      <c r="B6" s="398"/>
      <c r="C6" s="147" t="s">
        <v>86</v>
      </c>
      <c r="D6" s="148" t="s">
        <v>87</v>
      </c>
      <c r="E6" s="148" t="s">
        <v>88</v>
      </c>
      <c r="F6" s="149" t="s">
        <v>86</v>
      </c>
      <c r="G6" s="150" t="s">
        <v>87</v>
      </c>
      <c r="H6" s="148" t="s">
        <v>88</v>
      </c>
      <c r="I6" s="151" t="s">
        <v>86</v>
      </c>
      <c r="J6" s="148" t="s">
        <v>87</v>
      </c>
      <c r="K6" s="148" t="s">
        <v>88</v>
      </c>
      <c r="L6" s="407"/>
      <c r="M6" s="152" t="s">
        <v>86</v>
      </c>
      <c r="N6" s="151" t="s">
        <v>89</v>
      </c>
      <c r="O6" s="148" t="s">
        <v>113</v>
      </c>
      <c r="P6" s="151" t="s">
        <v>86</v>
      </c>
      <c r="Q6" s="151" t="s">
        <v>89</v>
      </c>
      <c r="R6" s="148" t="s">
        <v>113</v>
      </c>
      <c r="S6" s="396"/>
      <c r="T6" s="142"/>
      <c r="U6" s="163"/>
      <c r="V6" s="163"/>
      <c r="W6" s="163"/>
      <c r="X6" s="164"/>
      <c r="Y6" s="164"/>
      <c r="Z6" s="164"/>
      <c r="AA6"/>
      <c r="AB6"/>
      <c r="AC6"/>
    </row>
    <row r="7" spans="1:29" s="141" customFormat="1" ht="14.25" customHeight="1" thickTop="1">
      <c r="A7" s="5" t="s">
        <v>205</v>
      </c>
      <c r="B7" s="178">
        <v>1944</v>
      </c>
      <c r="C7" s="144">
        <v>0</v>
      </c>
      <c r="D7" s="74">
        <v>0</v>
      </c>
      <c r="E7" s="76">
        <v>0</v>
      </c>
      <c r="F7" s="74">
        <v>230</v>
      </c>
      <c r="G7" s="74">
        <v>2053</v>
      </c>
      <c r="H7" s="76">
        <v>8.9</v>
      </c>
      <c r="I7" s="75">
        <v>327</v>
      </c>
      <c r="J7" s="74">
        <v>12741</v>
      </c>
      <c r="K7" s="76">
        <v>39</v>
      </c>
      <c r="L7" s="178">
        <v>557</v>
      </c>
      <c r="M7" s="115">
        <v>259</v>
      </c>
      <c r="N7" s="74">
        <v>939.4</v>
      </c>
      <c r="O7" s="76">
        <v>3.6</v>
      </c>
      <c r="P7" s="75">
        <v>346</v>
      </c>
      <c r="Q7" s="74">
        <v>1009.5</v>
      </c>
      <c r="R7" s="262">
        <v>2.9</v>
      </c>
      <c r="S7" s="175">
        <v>604</v>
      </c>
      <c r="T7" s="140" t="s">
        <v>41</v>
      </c>
      <c r="U7" s="165"/>
      <c r="V7" s="165"/>
      <c r="W7" s="165"/>
      <c r="X7" s="166"/>
      <c r="Y7" s="166"/>
      <c r="Z7" s="166"/>
      <c r="AA7" s="166"/>
      <c r="AB7" s="166"/>
      <c r="AC7" s="166"/>
    </row>
    <row r="8" spans="1:29" s="141" customFormat="1" ht="14.25" customHeight="1">
      <c r="A8" s="5" t="s">
        <v>206</v>
      </c>
      <c r="B8" s="179">
        <v>2161</v>
      </c>
      <c r="C8" s="145">
        <v>0</v>
      </c>
      <c r="D8" s="77">
        <v>0</v>
      </c>
      <c r="E8" s="79">
        <v>0</v>
      </c>
      <c r="F8" s="77">
        <v>0</v>
      </c>
      <c r="G8" s="77">
        <v>0</v>
      </c>
      <c r="H8" s="79">
        <v>0</v>
      </c>
      <c r="I8" s="78">
        <v>0</v>
      </c>
      <c r="J8" s="77">
        <v>0</v>
      </c>
      <c r="K8" s="79">
        <v>0</v>
      </c>
      <c r="L8" s="179">
        <v>0</v>
      </c>
      <c r="M8" s="116">
        <v>539</v>
      </c>
      <c r="N8" s="77">
        <v>717</v>
      </c>
      <c r="O8" s="79">
        <v>1.3</v>
      </c>
      <c r="P8" s="78">
        <v>0</v>
      </c>
      <c r="Q8" s="77">
        <v>0</v>
      </c>
      <c r="R8" s="263">
        <v>0</v>
      </c>
      <c r="S8" s="176">
        <v>539</v>
      </c>
      <c r="T8" s="140" t="s">
        <v>41</v>
      </c>
      <c r="U8" s="165"/>
      <c r="V8" s="165"/>
      <c r="W8" s="165"/>
      <c r="X8" s="166"/>
      <c r="Y8" s="166"/>
      <c r="Z8" s="166"/>
      <c r="AA8" s="166"/>
      <c r="AB8" s="166"/>
      <c r="AC8" s="166"/>
    </row>
    <row r="9" spans="1:29" s="141" customFormat="1" ht="14.25" customHeight="1">
      <c r="A9" s="5" t="s">
        <v>7</v>
      </c>
      <c r="B9" s="265">
        <v>1340</v>
      </c>
      <c r="C9" s="145">
        <v>0</v>
      </c>
      <c r="D9" s="77">
        <v>0</v>
      </c>
      <c r="E9" s="79">
        <v>0</v>
      </c>
      <c r="F9" s="77">
        <v>0</v>
      </c>
      <c r="G9" s="77">
        <v>0</v>
      </c>
      <c r="H9" s="79">
        <v>0</v>
      </c>
      <c r="I9" s="78">
        <v>0</v>
      </c>
      <c r="J9" s="77">
        <v>0</v>
      </c>
      <c r="K9" s="79">
        <v>0</v>
      </c>
      <c r="L9" s="179">
        <v>0</v>
      </c>
      <c r="M9" s="116">
        <v>0</v>
      </c>
      <c r="N9" s="77">
        <v>0</v>
      </c>
      <c r="O9" s="79">
        <v>0</v>
      </c>
      <c r="P9" s="78">
        <v>0</v>
      </c>
      <c r="Q9" s="77">
        <v>0</v>
      </c>
      <c r="R9" s="263">
        <v>0</v>
      </c>
      <c r="S9" s="176">
        <v>0</v>
      </c>
      <c r="T9" s="140"/>
      <c r="U9" s="165"/>
      <c r="V9" s="165"/>
      <c r="W9" s="165"/>
      <c r="X9" s="166"/>
      <c r="Y9" s="166"/>
      <c r="Z9" s="166"/>
      <c r="AA9" s="166"/>
      <c r="AB9" s="166"/>
      <c r="AC9" s="166"/>
    </row>
    <row r="10" spans="1:29" s="141" customFormat="1" ht="14.25" customHeight="1">
      <c r="A10" s="5" t="s">
        <v>208</v>
      </c>
      <c r="B10" s="179">
        <v>3105</v>
      </c>
      <c r="C10" s="145">
        <v>0</v>
      </c>
      <c r="D10" s="77">
        <v>0</v>
      </c>
      <c r="E10" s="79">
        <v>0</v>
      </c>
      <c r="F10" s="77">
        <v>286</v>
      </c>
      <c r="G10" s="77">
        <v>3251.5</v>
      </c>
      <c r="H10" s="79">
        <v>11.4</v>
      </c>
      <c r="I10" s="78">
        <v>0</v>
      </c>
      <c r="J10" s="77">
        <v>0</v>
      </c>
      <c r="K10" s="79">
        <v>0</v>
      </c>
      <c r="L10" s="179">
        <v>286</v>
      </c>
      <c r="M10" s="116">
        <v>162</v>
      </c>
      <c r="N10" s="77">
        <v>981</v>
      </c>
      <c r="O10" s="79">
        <v>6.1</v>
      </c>
      <c r="P10" s="78">
        <v>0</v>
      </c>
      <c r="Q10" s="77">
        <v>0</v>
      </c>
      <c r="R10" s="263">
        <v>0</v>
      </c>
      <c r="S10" s="176">
        <v>162</v>
      </c>
      <c r="T10" s="140"/>
      <c r="U10" s="165"/>
      <c r="V10" s="165"/>
      <c r="W10" s="165"/>
      <c r="X10" s="166"/>
      <c r="Y10" s="166"/>
      <c r="Z10" s="166"/>
      <c r="AA10" s="166"/>
      <c r="AB10" s="166"/>
      <c r="AC10" s="166"/>
    </row>
    <row r="11" spans="1:29" s="141" customFormat="1" ht="14.25" customHeight="1">
      <c r="A11" s="5" t="s">
        <v>209</v>
      </c>
      <c r="B11" s="179">
        <v>0</v>
      </c>
      <c r="C11" s="145">
        <v>330</v>
      </c>
      <c r="D11" s="77">
        <v>9351</v>
      </c>
      <c r="E11" s="79">
        <v>28.3</v>
      </c>
      <c r="F11" s="77">
        <v>3832</v>
      </c>
      <c r="G11" s="80">
        <v>179781</v>
      </c>
      <c r="H11" s="79">
        <v>46.9</v>
      </c>
      <c r="I11" s="78">
        <v>88</v>
      </c>
      <c r="J11" s="77">
        <v>3725</v>
      </c>
      <c r="K11" s="79">
        <v>42.3</v>
      </c>
      <c r="L11" s="179">
        <v>4090</v>
      </c>
      <c r="M11" s="116">
        <v>0</v>
      </c>
      <c r="N11" s="77">
        <v>0</v>
      </c>
      <c r="O11" s="79">
        <v>0</v>
      </c>
      <c r="P11" s="78">
        <v>0</v>
      </c>
      <c r="Q11" s="77">
        <v>0</v>
      </c>
      <c r="R11" s="264">
        <v>0</v>
      </c>
      <c r="S11" s="176">
        <v>0</v>
      </c>
      <c r="T11" s="140" t="s">
        <v>41</v>
      </c>
      <c r="U11" s="165"/>
      <c r="V11" s="165"/>
      <c r="W11" s="165"/>
      <c r="X11" s="166"/>
      <c r="Y11" s="166"/>
      <c r="Z11" s="166"/>
      <c r="AA11" s="166"/>
      <c r="AB11" s="166"/>
      <c r="AC11" s="166"/>
    </row>
    <row r="12" spans="1:29" s="141" customFormat="1" ht="14.25" customHeight="1">
      <c r="A12" s="5" t="s">
        <v>210</v>
      </c>
      <c r="B12" s="179">
        <v>3385</v>
      </c>
      <c r="C12" s="145">
        <v>0</v>
      </c>
      <c r="D12" s="77">
        <v>0</v>
      </c>
      <c r="E12" s="79">
        <v>0</v>
      </c>
      <c r="F12" s="77">
        <v>18</v>
      </c>
      <c r="G12" s="77">
        <v>108</v>
      </c>
      <c r="H12" s="79">
        <v>6</v>
      </c>
      <c r="I12" s="78">
        <v>0</v>
      </c>
      <c r="J12" s="77">
        <v>0</v>
      </c>
      <c r="K12" s="79">
        <v>0</v>
      </c>
      <c r="L12" s="179">
        <v>18</v>
      </c>
      <c r="M12" s="116">
        <v>567</v>
      </c>
      <c r="N12" s="77">
        <v>917.4</v>
      </c>
      <c r="O12" s="79">
        <v>1.6</v>
      </c>
      <c r="P12" s="78">
        <v>0</v>
      </c>
      <c r="Q12" s="77">
        <v>0</v>
      </c>
      <c r="R12" s="263">
        <v>0</v>
      </c>
      <c r="S12" s="176">
        <v>567</v>
      </c>
      <c r="T12" s="140"/>
      <c r="U12" s="165"/>
      <c r="V12" s="165"/>
      <c r="W12" s="165"/>
      <c r="X12" s="166"/>
      <c r="Y12" s="166"/>
      <c r="Z12" s="166"/>
      <c r="AA12" s="166"/>
      <c r="AB12" s="166"/>
      <c r="AC12" s="166"/>
    </row>
    <row r="13" spans="1:29" s="141" customFormat="1" ht="14.25" customHeight="1">
      <c r="A13" s="5" t="s">
        <v>211</v>
      </c>
      <c r="B13" s="179">
        <v>3175</v>
      </c>
      <c r="C13" s="145">
        <v>0</v>
      </c>
      <c r="D13" s="77">
        <v>0</v>
      </c>
      <c r="E13" s="79">
        <v>0</v>
      </c>
      <c r="F13" s="77">
        <v>1029</v>
      </c>
      <c r="G13" s="77">
        <v>14487</v>
      </c>
      <c r="H13" s="79">
        <v>14.1</v>
      </c>
      <c r="I13" s="78">
        <v>0</v>
      </c>
      <c r="J13" s="77">
        <v>0</v>
      </c>
      <c r="K13" s="79">
        <v>0</v>
      </c>
      <c r="L13" s="179">
        <v>1029</v>
      </c>
      <c r="M13" s="116">
        <v>0</v>
      </c>
      <c r="N13" s="77">
        <v>0</v>
      </c>
      <c r="O13" s="79">
        <v>0</v>
      </c>
      <c r="P13" s="78">
        <v>0</v>
      </c>
      <c r="Q13" s="77">
        <v>0</v>
      </c>
      <c r="R13" s="263">
        <v>0</v>
      </c>
      <c r="S13" s="176">
        <v>0</v>
      </c>
      <c r="T13" s="140"/>
      <c r="U13" s="165"/>
      <c r="V13" s="165"/>
      <c r="W13" s="165"/>
      <c r="X13" s="166"/>
      <c r="Y13" s="166"/>
      <c r="Z13" s="166"/>
      <c r="AA13" s="166"/>
      <c r="AB13" s="166"/>
      <c r="AC13" s="166"/>
    </row>
    <row r="14" spans="1:29" s="141" customFormat="1" ht="14.25" customHeight="1">
      <c r="A14" s="5" t="s">
        <v>348</v>
      </c>
      <c r="B14" s="265" t="s">
        <v>261</v>
      </c>
      <c r="C14" s="145">
        <v>0</v>
      </c>
      <c r="D14" s="77">
        <v>0</v>
      </c>
      <c r="E14" s="79">
        <v>0</v>
      </c>
      <c r="F14" s="77">
        <v>0</v>
      </c>
      <c r="G14" s="77">
        <v>0</v>
      </c>
      <c r="H14" s="79">
        <v>0</v>
      </c>
      <c r="I14" s="78">
        <v>0</v>
      </c>
      <c r="J14" s="77">
        <v>0</v>
      </c>
      <c r="K14" s="79">
        <v>0</v>
      </c>
      <c r="L14" s="179">
        <v>0</v>
      </c>
      <c r="M14" s="116">
        <v>289</v>
      </c>
      <c r="N14" s="77">
        <v>511.6</v>
      </c>
      <c r="O14" s="79">
        <v>1.8</v>
      </c>
      <c r="P14" s="78">
        <v>73</v>
      </c>
      <c r="Q14" s="77">
        <v>160.9</v>
      </c>
      <c r="R14" s="263">
        <v>2.2</v>
      </c>
      <c r="S14" s="176">
        <v>362</v>
      </c>
      <c r="T14" s="140"/>
      <c r="U14" s="165"/>
      <c r="V14" s="165"/>
      <c r="W14" s="165"/>
      <c r="X14" s="166"/>
      <c r="Y14" s="166"/>
      <c r="Z14" s="166"/>
      <c r="AA14" s="166"/>
      <c r="AB14" s="166"/>
      <c r="AC14" s="166"/>
    </row>
    <row r="15" spans="1:29" s="141" customFormat="1" ht="14.25" customHeight="1">
      <c r="A15" s="5" t="s">
        <v>212</v>
      </c>
      <c r="B15" s="265" t="s">
        <v>261</v>
      </c>
      <c r="C15" s="145">
        <v>0</v>
      </c>
      <c r="D15" s="77">
        <v>0</v>
      </c>
      <c r="E15" s="79">
        <v>0</v>
      </c>
      <c r="F15" s="77">
        <v>3</v>
      </c>
      <c r="G15" s="77">
        <v>9.5</v>
      </c>
      <c r="H15" s="79">
        <v>3.2</v>
      </c>
      <c r="I15" s="78">
        <v>0</v>
      </c>
      <c r="J15" s="77">
        <v>0</v>
      </c>
      <c r="K15" s="79">
        <v>0</v>
      </c>
      <c r="L15" s="179">
        <v>3</v>
      </c>
      <c r="M15" s="116">
        <v>2169</v>
      </c>
      <c r="N15" s="77">
        <v>4210.2</v>
      </c>
      <c r="O15" s="79">
        <v>1.9</v>
      </c>
      <c r="P15" s="78">
        <v>1776</v>
      </c>
      <c r="Q15" s="77">
        <v>3019.1</v>
      </c>
      <c r="R15" s="263">
        <v>1.7</v>
      </c>
      <c r="S15" s="176">
        <v>3910</v>
      </c>
      <c r="T15" s="140"/>
      <c r="U15" s="165"/>
      <c r="V15" s="165"/>
      <c r="W15" s="165"/>
      <c r="X15" s="166"/>
      <c r="Y15" s="166"/>
      <c r="Z15" s="166"/>
      <c r="AA15" s="166"/>
      <c r="AB15" s="166"/>
      <c r="AC15" s="166"/>
    </row>
    <row r="16" spans="1:29" s="141" customFormat="1" ht="14.25" customHeight="1">
      <c r="A16" s="5" t="s">
        <v>213</v>
      </c>
      <c r="B16" s="266" t="s">
        <v>261</v>
      </c>
      <c r="C16" s="145">
        <v>0</v>
      </c>
      <c r="D16" s="77">
        <v>0</v>
      </c>
      <c r="E16" s="79">
        <v>0</v>
      </c>
      <c r="F16" s="77">
        <v>0</v>
      </c>
      <c r="G16" s="77">
        <v>0</v>
      </c>
      <c r="H16" s="79">
        <v>0</v>
      </c>
      <c r="I16" s="78">
        <v>0</v>
      </c>
      <c r="J16" s="77">
        <v>0</v>
      </c>
      <c r="K16" s="79">
        <v>0</v>
      </c>
      <c r="L16" s="179">
        <v>0</v>
      </c>
      <c r="M16" s="116">
        <v>716</v>
      </c>
      <c r="N16" s="77">
        <v>1572</v>
      </c>
      <c r="O16" s="79">
        <v>2.2</v>
      </c>
      <c r="P16" s="78">
        <v>0</v>
      </c>
      <c r="Q16" s="77">
        <v>0</v>
      </c>
      <c r="R16" s="263">
        <v>0</v>
      </c>
      <c r="S16" s="176">
        <v>716</v>
      </c>
      <c r="T16" s="140"/>
      <c r="U16" s="165"/>
      <c r="V16" s="165"/>
      <c r="W16" s="165"/>
      <c r="X16" s="166"/>
      <c r="Y16" s="166"/>
      <c r="Z16" s="166"/>
      <c r="AA16" s="166"/>
      <c r="AB16" s="166"/>
      <c r="AC16" s="166"/>
    </row>
    <row r="17" spans="1:29" s="141" customFormat="1" ht="14.25" customHeight="1">
      <c r="A17" s="5" t="s">
        <v>214</v>
      </c>
      <c r="B17" s="266">
        <v>8360</v>
      </c>
      <c r="C17" s="145">
        <v>111</v>
      </c>
      <c r="D17" s="77">
        <v>303</v>
      </c>
      <c r="E17" s="79">
        <v>2.7</v>
      </c>
      <c r="F17" s="77">
        <v>0</v>
      </c>
      <c r="G17" s="77">
        <v>0</v>
      </c>
      <c r="H17" s="79">
        <v>0</v>
      </c>
      <c r="I17" s="78">
        <v>0</v>
      </c>
      <c r="J17" s="77">
        <v>0</v>
      </c>
      <c r="K17" s="79">
        <v>0</v>
      </c>
      <c r="L17" s="179">
        <v>111</v>
      </c>
      <c r="M17" s="116">
        <v>9335</v>
      </c>
      <c r="N17" s="77">
        <v>11811.3</v>
      </c>
      <c r="O17" s="79">
        <v>1.3</v>
      </c>
      <c r="P17" s="78">
        <v>64</v>
      </c>
      <c r="Q17" s="77">
        <v>250.4</v>
      </c>
      <c r="R17" s="264">
        <v>3.9</v>
      </c>
      <c r="S17" s="176">
        <v>9398</v>
      </c>
      <c r="T17" s="140"/>
      <c r="U17" s="165"/>
      <c r="V17" s="165"/>
      <c r="W17" s="165"/>
      <c r="X17" s="166"/>
      <c r="Y17" s="166"/>
      <c r="Z17" s="166"/>
      <c r="AA17" s="166"/>
      <c r="AB17" s="166"/>
      <c r="AC17" s="166"/>
    </row>
    <row r="18" spans="1:29" s="141" customFormat="1" ht="14.25" customHeight="1">
      <c r="A18" s="170" t="s">
        <v>215</v>
      </c>
      <c r="B18" s="179">
        <v>1173</v>
      </c>
      <c r="C18" s="145">
        <v>0</v>
      </c>
      <c r="D18" s="77">
        <v>0</v>
      </c>
      <c r="E18" s="79">
        <v>0</v>
      </c>
      <c r="F18" s="77">
        <v>565</v>
      </c>
      <c r="G18" s="77">
        <v>5274</v>
      </c>
      <c r="H18" s="79">
        <v>9.3</v>
      </c>
      <c r="I18" s="78">
        <v>0</v>
      </c>
      <c r="J18" s="77">
        <v>0</v>
      </c>
      <c r="K18" s="79">
        <v>0</v>
      </c>
      <c r="L18" s="179">
        <v>565</v>
      </c>
      <c r="M18" s="116">
        <v>0</v>
      </c>
      <c r="N18" s="77">
        <v>0</v>
      </c>
      <c r="O18" s="79">
        <v>0</v>
      </c>
      <c r="P18" s="78">
        <v>0</v>
      </c>
      <c r="Q18" s="77">
        <v>0</v>
      </c>
      <c r="R18" s="263">
        <v>0</v>
      </c>
      <c r="S18" s="176">
        <v>0</v>
      </c>
      <c r="T18" s="140"/>
      <c r="U18" s="165"/>
      <c r="V18" s="165"/>
      <c r="W18" s="165"/>
      <c r="X18" s="166"/>
      <c r="Y18" s="166"/>
      <c r="Z18" s="166"/>
      <c r="AA18" s="166"/>
      <c r="AB18" s="166"/>
      <c r="AC18" s="166"/>
    </row>
    <row r="19" spans="1:29" s="141" customFormat="1" ht="14.25" customHeight="1">
      <c r="A19" s="5" t="s">
        <v>216</v>
      </c>
      <c r="B19" s="265" t="s">
        <v>261</v>
      </c>
      <c r="C19" s="145">
        <v>0</v>
      </c>
      <c r="D19" s="77">
        <v>0</v>
      </c>
      <c r="E19" s="79">
        <v>0</v>
      </c>
      <c r="F19" s="77">
        <v>187</v>
      </c>
      <c r="G19" s="77">
        <v>3354</v>
      </c>
      <c r="H19" s="79">
        <v>17.9</v>
      </c>
      <c r="I19" s="78">
        <v>0</v>
      </c>
      <c r="J19" s="77">
        <v>0</v>
      </c>
      <c r="K19" s="79">
        <v>0</v>
      </c>
      <c r="L19" s="179">
        <v>187</v>
      </c>
      <c r="M19" s="116">
        <v>0</v>
      </c>
      <c r="N19" s="77">
        <v>0</v>
      </c>
      <c r="O19" s="79">
        <v>0</v>
      </c>
      <c r="P19" s="78">
        <v>0</v>
      </c>
      <c r="Q19" s="77">
        <v>0</v>
      </c>
      <c r="R19" s="263">
        <v>0</v>
      </c>
      <c r="S19" s="176">
        <v>0</v>
      </c>
      <c r="T19" s="140"/>
      <c r="U19" s="165"/>
      <c r="V19" s="165"/>
      <c r="W19" s="165"/>
      <c r="X19" s="166"/>
      <c r="Y19" s="166"/>
      <c r="Z19" s="166"/>
      <c r="AA19" s="166"/>
      <c r="AB19" s="166"/>
      <c r="AC19" s="166"/>
    </row>
    <row r="20" spans="1:29" s="141" customFormat="1" ht="14.25" customHeight="1">
      <c r="A20" s="5" t="s">
        <v>301</v>
      </c>
      <c r="B20" s="179">
        <v>4402</v>
      </c>
      <c r="C20" s="145">
        <v>0</v>
      </c>
      <c r="D20" s="77">
        <v>0</v>
      </c>
      <c r="E20" s="79">
        <v>0</v>
      </c>
      <c r="F20" s="77">
        <v>857</v>
      </c>
      <c r="G20" s="77">
        <v>30950</v>
      </c>
      <c r="H20" s="79">
        <v>36.1</v>
      </c>
      <c r="I20" s="78">
        <v>0</v>
      </c>
      <c r="J20" s="77">
        <v>0</v>
      </c>
      <c r="K20" s="79">
        <v>0</v>
      </c>
      <c r="L20" s="179">
        <v>857</v>
      </c>
      <c r="M20" s="116">
        <v>0</v>
      </c>
      <c r="N20" s="77">
        <v>0</v>
      </c>
      <c r="O20" s="79">
        <v>0</v>
      </c>
      <c r="P20" s="78">
        <v>0</v>
      </c>
      <c r="Q20" s="77">
        <v>0</v>
      </c>
      <c r="R20" s="263">
        <v>0</v>
      </c>
      <c r="S20" s="176">
        <v>0</v>
      </c>
      <c r="T20" s="140"/>
      <c r="U20" s="165"/>
      <c r="V20" s="165"/>
      <c r="W20" s="165"/>
      <c r="X20" s="166"/>
      <c r="Y20" s="166"/>
      <c r="Z20" s="166"/>
      <c r="AA20" s="166"/>
      <c r="AB20" s="166"/>
      <c r="AC20" s="166"/>
    </row>
    <row r="21" spans="1:29" s="141" customFormat="1" ht="14.25" customHeight="1">
      <c r="A21" s="5" t="s">
        <v>217</v>
      </c>
      <c r="B21" s="265" t="s">
        <v>261</v>
      </c>
      <c r="C21" s="145">
        <v>0</v>
      </c>
      <c r="D21" s="77">
        <v>0</v>
      </c>
      <c r="E21" s="79">
        <v>0</v>
      </c>
      <c r="F21" s="77">
        <v>1546</v>
      </c>
      <c r="G21" s="77">
        <v>10805.5</v>
      </c>
      <c r="H21" s="79">
        <v>7</v>
      </c>
      <c r="I21" s="78">
        <v>1253</v>
      </c>
      <c r="J21" s="77">
        <v>7426</v>
      </c>
      <c r="K21" s="79">
        <v>5.9</v>
      </c>
      <c r="L21" s="179">
        <v>2709</v>
      </c>
      <c r="M21" s="116">
        <v>0</v>
      </c>
      <c r="N21" s="77">
        <v>0</v>
      </c>
      <c r="O21" s="79">
        <v>0</v>
      </c>
      <c r="P21" s="78">
        <v>0</v>
      </c>
      <c r="Q21" s="77">
        <v>0</v>
      </c>
      <c r="R21" s="263">
        <v>0</v>
      </c>
      <c r="S21" s="176">
        <v>0</v>
      </c>
      <c r="T21" s="140"/>
      <c r="U21" s="165"/>
      <c r="V21" s="165"/>
      <c r="W21" s="165"/>
      <c r="X21" s="166"/>
      <c r="Y21" s="166"/>
      <c r="Z21" s="166"/>
      <c r="AA21" s="166"/>
      <c r="AB21" s="166"/>
      <c r="AC21" s="166"/>
    </row>
    <row r="22" spans="1:29" s="141" customFormat="1" ht="14.25" customHeight="1">
      <c r="A22" s="5" t="s">
        <v>218</v>
      </c>
      <c r="B22" s="179">
        <v>8473</v>
      </c>
      <c r="C22" s="145">
        <v>0</v>
      </c>
      <c r="D22" s="77">
        <v>0</v>
      </c>
      <c r="E22" s="79">
        <v>0</v>
      </c>
      <c r="F22" s="77">
        <v>0</v>
      </c>
      <c r="G22" s="77">
        <v>0</v>
      </c>
      <c r="H22" s="79">
        <v>0</v>
      </c>
      <c r="I22" s="78">
        <v>0</v>
      </c>
      <c r="J22" s="77">
        <v>0</v>
      </c>
      <c r="K22" s="79">
        <v>0</v>
      </c>
      <c r="L22" s="179">
        <v>0</v>
      </c>
      <c r="M22" s="116">
        <v>1972</v>
      </c>
      <c r="N22" s="77">
        <v>6193.4</v>
      </c>
      <c r="O22" s="79">
        <v>3.1</v>
      </c>
      <c r="P22" s="78">
        <v>653</v>
      </c>
      <c r="Q22" s="77">
        <v>7413.2</v>
      </c>
      <c r="R22" s="263">
        <v>11.4</v>
      </c>
      <c r="S22" s="176">
        <v>2212</v>
      </c>
      <c r="T22" s="140"/>
      <c r="U22" s="165"/>
      <c r="V22" s="165"/>
      <c r="W22" s="165"/>
      <c r="X22" s="166"/>
      <c r="Y22" s="166"/>
      <c r="Z22" s="166"/>
      <c r="AA22" s="166"/>
      <c r="AB22" s="166"/>
      <c r="AC22" s="166"/>
    </row>
    <row r="23" spans="1:29" s="141" customFormat="1" ht="14.25" customHeight="1">
      <c r="A23" s="5" t="s">
        <v>219</v>
      </c>
      <c r="B23" s="179">
        <v>1133</v>
      </c>
      <c r="C23" s="145">
        <v>310</v>
      </c>
      <c r="D23" s="77">
        <v>408</v>
      </c>
      <c r="E23" s="79">
        <v>1.3</v>
      </c>
      <c r="F23" s="77">
        <v>522</v>
      </c>
      <c r="G23" s="77">
        <v>5822.5</v>
      </c>
      <c r="H23" s="79">
        <v>11.2</v>
      </c>
      <c r="I23" s="78">
        <v>0</v>
      </c>
      <c r="J23" s="77">
        <v>0</v>
      </c>
      <c r="K23" s="79">
        <v>0</v>
      </c>
      <c r="L23" s="179">
        <v>829</v>
      </c>
      <c r="M23" s="116">
        <v>0</v>
      </c>
      <c r="N23" s="77">
        <v>0</v>
      </c>
      <c r="O23" s="79">
        <v>0</v>
      </c>
      <c r="P23" s="78">
        <v>0</v>
      </c>
      <c r="Q23" s="77">
        <v>0</v>
      </c>
      <c r="R23" s="263">
        <v>0</v>
      </c>
      <c r="S23" s="176">
        <v>0</v>
      </c>
      <c r="T23" s="140"/>
      <c r="U23" s="165"/>
      <c r="V23" s="165"/>
      <c r="W23" s="165"/>
      <c r="X23" s="166"/>
      <c r="Y23" s="166"/>
      <c r="Z23" s="166"/>
      <c r="AA23" s="166"/>
      <c r="AB23" s="166"/>
      <c r="AC23" s="166"/>
    </row>
    <row r="24" spans="1:29" s="141" customFormat="1" ht="14.25" customHeight="1">
      <c r="A24" s="5" t="s">
        <v>220</v>
      </c>
      <c r="B24" s="179">
        <v>7030</v>
      </c>
      <c r="C24" s="145">
        <v>0</v>
      </c>
      <c r="D24" s="77">
        <v>0</v>
      </c>
      <c r="E24" s="79">
        <v>0</v>
      </c>
      <c r="F24" s="77">
        <v>0</v>
      </c>
      <c r="G24" s="77">
        <v>0</v>
      </c>
      <c r="H24" s="79">
        <v>0</v>
      </c>
      <c r="I24" s="78">
        <v>0</v>
      </c>
      <c r="J24" s="77">
        <v>0</v>
      </c>
      <c r="K24" s="79">
        <v>0</v>
      </c>
      <c r="L24" s="179">
        <v>0</v>
      </c>
      <c r="M24" s="116">
        <v>306</v>
      </c>
      <c r="N24" s="77">
        <v>1230.6</v>
      </c>
      <c r="O24" s="79">
        <v>4</v>
      </c>
      <c r="P24" s="78">
        <v>0</v>
      </c>
      <c r="Q24" s="77">
        <v>0</v>
      </c>
      <c r="R24" s="263">
        <v>0</v>
      </c>
      <c r="S24" s="176">
        <v>306</v>
      </c>
      <c r="T24" s="140"/>
      <c r="U24" s="165"/>
      <c r="V24" s="165"/>
      <c r="W24" s="165"/>
      <c r="X24" s="166"/>
      <c r="Y24" s="166"/>
      <c r="Z24" s="166"/>
      <c r="AA24" s="166"/>
      <c r="AB24" s="166"/>
      <c r="AC24" s="166"/>
    </row>
    <row r="25" spans="1:29" s="141" customFormat="1" ht="14.25" customHeight="1">
      <c r="A25" s="5" t="s">
        <v>221</v>
      </c>
      <c r="B25" s="179">
        <v>2074</v>
      </c>
      <c r="C25" s="145">
        <v>0</v>
      </c>
      <c r="D25" s="77">
        <v>0</v>
      </c>
      <c r="E25" s="79">
        <v>0</v>
      </c>
      <c r="F25" s="77">
        <v>0</v>
      </c>
      <c r="G25" s="77">
        <v>0</v>
      </c>
      <c r="H25" s="79">
        <v>0</v>
      </c>
      <c r="I25" s="78">
        <v>0</v>
      </c>
      <c r="J25" s="77">
        <v>0</v>
      </c>
      <c r="K25" s="79">
        <v>0</v>
      </c>
      <c r="L25" s="179">
        <v>0</v>
      </c>
      <c r="M25" s="116">
        <v>0</v>
      </c>
      <c r="N25" s="77">
        <v>0</v>
      </c>
      <c r="O25" s="79">
        <v>0</v>
      </c>
      <c r="P25" s="78">
        <v>0</v>
      </c>
      <c r="Q25" s="77">
        <v>0</v>
      </c>
      <c r="R25" s="263">
        <v>0</v>
      </c>
      <c r="S25" s="176">
        <v>0</v>
      </c>
      <c r="T25" s="140"/>
      <c r="U25" s="165"/>
      <c r="V25" s="165"/>
      <c r="W25" s="165"/>
      <c r="X25" s="166"/>
      <c r="Y25" s="166"/>
      <c r="Z25" s="166"/>
      <c r="AA25" s="166"/>
      <c r="AB25" s="166"/>
      <c r="AC25" s="166"/>
    </row>
    <row r="26" spans="1:29" s="141" customFormat="1" ht="14.25" customHeight="1">
      <c r="A26" s="5" t="s">
        <v>222</v>
      </c>
      <c r="B26" s="179">
        <v>2037</v>
      </c>
      <c r="C26" s="146">
        <v>0</v>
      </c>
      <c r="D26" s="80">
        <v>0</v>
      </c>
      <c r="E26" s="82">
        <v>0</v>
      </c>
      <c r="F26" s="80">
        <v>637</v>
      </c>
      <c r="G26" s="80">
        <v>644</v>
      </c>
      <c r="H26" s="82">
        <v>1</v>
      </c>
      <c r="I26" s="81">
        <v>36</v>
      </c>
      <c r="J26" s="77">
        <v>50</v>
      </c>
      <c r="K26" s="79">
        <v>1.4</v>
      </c>
      <c r="L26" s="179">
        <v>671</v>
      </c>
      <c r="M26" s="116">
        <v>0</v>
      </c>
      <c r="N26" s="77">
        <v>0</v>
      </c>
      <c r="O26" s="79">
        <v>0</v>
      </c>
      <c r="P26" s="78">
        <v>0</v>
      </c>
      <c r="Q26" s="77">
        <v>0</v>
      </c>
      <c r="R26" s="263">
        <v>0</v>
      </c>
      <c r="S26" s="176">
        <v>0</v>
      </c>
      <c r="T26" s="140"/>
      <c r="U26" s="165"/>
      <c r="V26" s="165"/>
      <c r="W26" s="165"/>
      <c r="X26" s="166"/>
      <c r="Y26" s="166"/>
      <c r="Z26" s="166"/>
      <c r="AA26" s="166"/>
      <c r="AB26" s="166"/>
      <c r="AC26" s="166"/>
    </row>
    <row r="27" spans="1:29" s="141" customFormat="1" ht="14.25" customHeight="1">
      <c r="A27" s="5" t="s">
        <v>223</v>
      </c>
      <c r="B27" s="179">
        <v>2022</v>
      </c>
      <c r="C27" s="146">
        <v>0</v>
      </c>
      <c r="D27" s="80">
        <v>0</v>
      </c>
      <c r="E27" s="82">
        <v>0</v>
      </c>
      <c r="F27" s="80">
        <v>1699</v>
      </c>
      <c r="G27" s="80">
        <v>19427.9</v>
      </c>
      <c r="H27" s="82">
        <v>11.4</v>
      </c>
      <c r="I27" s="81">
        <v>0</v>
      </c>
      <c r="J27" s="77">
        <v>0</v>
      </c>
      <c r="K27" s="79">
        <v>0</v>
      </c>
      <c r="L27" s="179">
        <v>1699</v>
      </c>
      <c r="M27" s="116">
        <v>538</v>
      </c>
      <c r="N27" s="77">
        <v>274.3</v>
      </c>
      <c r="O27" s="79">
        <v>0.5</v>
      </c>
      <c r="P27" s="78">
        <v>0</v>
      </c>
      <c r="Q27" s="77">
        <v>0</v>
      </c>
      <c r="R27" s="263">
        <v>0</v>
      </c>
      <c r="S27" s="176">
        <v>538</v>
      </c>
      <c r="T27" s="140"/>
      <c r="U27" s="165"/>
      <c r="V27" s="165"/>
      <c r="W27" s="165"/>
      <c r="X27" s="166"/>
      <c r="Y27" s="166"/>
      <c r="Z27" s="166"/>
      <c r="AA27" s="166"/>
      <c r="AB27" s="166"/>
      <c r="AC27" s="166"/>
    </row>
    <row r="28" spans="1:29" s="141" customFormat="1" ht="14.25" customHeight="1">
      <c r="A28" s="5" t="s">
        <v>25</v>
      </c>
      <c r="B28" s="179">
        <v>0</v>
      </c>
      <c r="C28" s="146">
        <v>0</v>
      </c>
      <c r="D28" s="80">
        <v>0</v>
      </c>
      <c r="E28" s="82">
        <v>0</v>
      </c>
      <c r="F28" s="80">
        <v>6</v>
      </c>
      <c r="G28" s="80">
        <v>156</v>
      </c>
      <c r="H28" s="82">
        <v>26</v>
      </c>
      <c r="I28" s="81">
        <v>0</v>
      </c>
      <c r="J28" s="77">
        <v>0</v>
      </c>
      <c r="K28" s="79">
        <v>0</v>
      </c>
      <c r="L28" s="179">
        <v>6</v>
      </c>
      <c r="M28" s="116">
        <v>0</v>
      </c>
      <c r="N28" s="77">
        <v>0</v>
      </c>
      <c r="O28" s="79">
        <v>0</v>
      </c>
      <c r="P28" s="78">
        <v>0</v>
      </c>
      <c r="Q28" s="77">
        <v>0</v>
      </c>
      <c r="R28" s="263">
        <v>0</v>
      </c>
      <c r="S28" s="176">
        <v>0</v>
      </c>
      <c r="T28" s="140"/>
      <c r="U28" s="165"/>
      <c r="V28" s="165"/>
      <c r="W28" s="165"/>
      <c r="X28" s="166"/>
      <c r="Y28" s="166"/>
      <c r="Z28" s="166"/>
      <c r="AA28" s="166"/>
      <c r="AB28" s="166"/>
      <c r="AC28" s="166"/>
    </row>
    <row r="29" spans="1:29" s="141" customFormat="1" ht="14.25" customHeight="1">
      <c r="A29" s="5" t="s">
        <v>225</v>
      </c>
      <c r="B29" s="179">
        <v>807</v>
      </c>
      <c r="C29" s="146">
        <v>0</v>
      </c>
      <c r="D29" s="80">
        <v>0</v>
      </c>
      <c r="E29" s="82">
        <v>0</v>
      </c>
      <c r="F29" s="80">
        <v>1</v>
      </c>
      <c r="G29" s="80">
        <v>5</v>
      </c>
      <c r="H29" s="82">
        <v>5</v>
      </c>
      <c r="I29" s="81">
        <v>0</v>
      </c>
      <c r="J29" s="77">
        <v>0</v>
      </c>
      <c r="K29" s="79">
        <v>0</v>
      </c>
      <c r="L29" s="179">
        <v>1</v>
      </c>
      <c r="M29" s="116">
        <v>0</v>
      </c>
      <c r="N29" s="77">
        <v>0</v>
      </c>
      <c r="O29" s="79">
        <v>0</v>
      </c>
      <c r="P29" s="78">
        <v>0</v>
      </c>
      <c r="Q29" s="77">
        <v>0</v>
      </c>
      <c r="R29" s="263">
        <v>0</v>
      </c>
      <c r="S29" s="176">
        <v>0</v>
      </c>
      <c r="T29" s="140"/>
      <c r="U29" s="165"/>
      <c r="V29" s="165"/>
      <c r="W29" s="165"/>
      <c r="X29" s="166"/>
      <c r="Y29" s="166"/>
      <c r="Z29" s="166"/>
      <c r="AA29" s="166"/>
      <c r="AB29" s="166"/>
      <c r="AC29" s="166"/>
    </row>
    <row r="30" spans="1:29" s="141" customFormat="1" ht="14.25" customHeight="1">
      <c r="A30" s="5" t="s">
        <v>226</v>
      </c>
      <c r="B30" s="179">
        <v>1326</v>
      </c>
      <c r="C30" s="146">
        <v>0</v>
      </c>
      <c r="D30" s="80">
        <v>0</v>
      </c>
      <c r="E30" s="82">
        <v>0</v>
      </c>
      <c r="F30" s="80">
        <v>750</v>
      </c>
      <c r="G30" s="80">
        <v>36174</v>
      </c>
      <c r="H30" s="82">
        <v>48.2</v>
      </c>
      <c r="I30" s="81">
        <v>0</v>
      </c>
      <c r="J30" s="77">
        <v>0</v>
      </c>
      <c r="K30" s="79">
        <v>0</v>
      </c>
      <c r="L30" s="179">
        <v>750</v>
      </c>
      <c r="M30" s="116">
        <v>0</v>
      </c>
      <c r="N30" s="77">
        <v>0</v>
      </c>
      <c r="O30" s="79">
        <v>0</v>
      </c>
      <c r="P30" s="78">
        <v>0</v>
      </c>
      <c r="Q30" s="77">
        <v>0</v>
      </c>
      <c r="R30" s="263">
        <v>0</v>
      </c>
      <c r="S30" s="176">
        <v>0</v>
      </c>
      <c r="T30" s="140"/>
      <c r="U30" s="165"/>
      <c r="V30" s="165"/>
      <c r="W30" s="165"/>
      <c r="X30" s="166"/>
      <c r="Y30" s="166"/>
      <c r="Z30" s="166"/>
      <c r="AA30" s="166"/>
      <c r="AB30" s="166"/>
      <c r="AC30" s="166"/>
    </row>
    <row r="31" spans="1:29" s="141" customFormat="1" ht="14.25" customHeight="1">
      <c r="A31" s="5" t="s">
        <v>227</v>
      </c>
      <c r="B31" s="179">
        <v>1024</v>
      </c>
      <c r="C31" s="146">
        <v>0</v>
      </c>
      <c r="D31" s="80">
        <v>0</v>
      </c>
      <c r="E31" s="82">
        <v>0</v>
      </c>
      <c r="F31" s="80">
        <v>346</v>
      </c>
      <c r="G31" s="80">
        <v>3168</v>
      </c>
      <c r="H31" s="82">
        <v>9.2</v>
      </c>
      <c r="I31" s="81">
        <v>0</v>
      </c>
      <c r="J31" s="77">
        <v>0</v>
      </c>
      <c r="K31" s="79">
        <v>0</v>
      </c>
      <c r="L31" s="179">
        <v>346</v>
      </c>
      <c r="M31" s="116">
        <v>11</v>
      </c>
      <c r="N31" s="77">
        <v>11</v>
      </c>
      <c r="O31" s="79">
        <v>1</v>
      </c>
      <c r="P31" s="78">
        <v>0</v>
      </c>
      <c r="Q31" s="77">
        <v>0</v>
      </c>
      <c r="R31" s="263">
        <v>0</v>
      </c>
      <c r="S31" s="176">
        <v>11</v>
      </c>
      <c r="T31" s="140"/>
      <c r="U31" s="165"/>
      <c r="V31" s="165"/>
      <c r="W31" s="165"/>
      <c r="X31" s="166"/>
      <c r="Y31" s="166"/>
      <c r="Z31" s="166"/>
      <c r="AA31" s="166"/>
      <c r="AB31" s="166"/>
      <c r="AC31" s="166"/>
    </row>
    <row r="32" spans="1:29" s="141" customFormat="1" ht="14.25" customHeight="1">
      <c r="A32" s="5" t="s">
        <v>228</v>
      </c>
      <c r="B32" s="179">
        <v>3183</v>
      </c>
      <c r="C32" s="146">
        <v>0</v>
      </c>
      <c r="D32" s="80">
        <v>0</v>
      </c>
      <c r="E32" s="82">
        <v>0</v>
      </c>
      <c r="F32" s="80">
        <v>332</v>
      </c>
      <c r="G32" s="80">
        <v>1337</v>
      </c>
      <c r="H32" s="82">
        <v>4</v>
      </c>
      <c r="I32" s="81">
        <v>78</v>
      </c>
      <c r="J32" s="77">
        <v>490</v>
      </c>
      <c r="K32" s="79">
        <v>6.3</v>
      </c>
      <c r="L32" s="179">
        <v>406</v>
      </c>
      <c r="M32" s="116">
        <v>59</v>
      </c>
      <c r="N32" s="77">
        <v>14.1</v>
      </c>
      <c r="O32" s="79">
        <v>0.2</v>
      </c>
      <c r="P32" s="78">
        <v>7</v>
      </c>
      <c r="Q32" s="77">
        <v>0.7</v>
      </c>
      <c r="R32" s="263">
        <v>0.1</v>
      </c>
      <c r="S32" s="176">
        <v>64</v>
      </c>
      <c r="T32" s="140"/>
      <c r="U32" s="165"/>
      <c r="V32" s="165"/>
      <c r="W32" s="165"/>
      <c r="X32" s="166"/>
      <c r="Y32" s="166"/>
      <c r="Z32" s="166"/>
      <c r="AA32" s="166"/>
      <c r="AB32" s="166"/>
      <c r="AC32" s="166"/>
    </row>
    <row r="33" spans="1:29" s="141" customFormat="1" ht="14.25" customHeight="1">
      <c r="A33" s="5" t="s">
        <v>229</v>
      </c>
      <c r="B33" s="179">
        <v>1163</v>
      </c>
      <c r="C33" s="146">
        <v>0</v>
      </c>
      <c r="D33" s="80">
        <v>0</v>
      </c>
      <c r="E33" s="82">
        <v>0</v>
      </c>
      <c r="F33" s="80">
        <v>157</v>
      </c>
      <c r="G33" s="80">
        <v>463</v>
      </c>
      <c r="H33" s="82">
        <v>2.9</v>
      </c>
      <c r="I33" s="81">
        <v>0</v>
      </c>
      <c r="J33" s="77">
        <v>0</v>
      </c>
      <c r="K33" s="79">
        <v>0</v>
      </c>
      <c r="L33" s="179">
        <v>157</v>
      </c>
      <c r="M33" s="116">
        <v>0</v>
      </c>
      <c r="N33" s="77">
        <v>0</v>
      </c>
      <c r="O33" s="79">
        <v>0</v>
      </c>
      <c r="P33" s="78">
        <v>0</v>
      </c>
      <c r="Q33" s="77">
        <v>0</v>
      </c>
      <c r="R33" s="263">
        <v>0</v>
      </c>
      <c r="S33" s="176">
        <v>0</v>
      </c>
      <c r="T33" s="140"/>
      <c r="U33" s="165"/>
      <c r="V33" s="165"/>
      <c r="W33" s="165"/>
      <c r="X33" s="166"/>
      <c r="Y33" s="166"/>
      <c r="Z33" s="166"/>
      <c r="AA33" s="166"/>
      <c r="AB33" s="166"/>
      <c r="AC33" s="166"/>
    </row>
    <row r="34" spans="1:29" s="141" customFormat="1" ht="14.25" customHeight="1">
      <c r="A34" s="5" t="s">
        <v>302</v>
      </c>
      <c r="B34" s="265">
        <v>862</v>
      </c>
      <c r="C34" s="146">
        <v>0</v>
      </c>
      <c r="D34" s="80">
        <v>0</v>
      </c>
      <c r="E34" s="82">
        <v>0</v>
      </c>
      <c r="F34" s="80">
        <v>203</v>
      </c>
      <c r="G34" s="80">
        <v>1804.2</v>
      </c>
      <c r="H34" s="82">
        <v>8.9</v>
      </c>
      <c r="I34" s="81">
        <v>0</v>
      </c>
      <c r="J34" s="77">
        <v>0</v>
      </c>
      <c r="K34" s="79">
        <v>0</v>
      </c>
      <c r="L34" s="179">
        <v>203</v>
      </c>
      <c r="M34" s="116">
        <v>0</v>
      </c>
      <c r="N34" s="77">
        <v>0</v>
      </c>
      <c r="O34" s="79">
        <v>0</v>
      </c>
      <c r="P34" s="78">
        <v>0</v>
      </c>
      <c r="Q34" s="77">
        <v>0</v>
      </c>
      <c r="R34" s="263">
        <v>0</v>
      </c>
      <c r="S34" s="176">
        <v>0</v>
      </c>
      <c r="T34" s="140"/>
      <c r="U34" s="165"/>
      <c r="V34" s="165"/>
      <c r="W34" s="165"/>
      <c r="X34" s="166"/>
      <c r="Y34" s="166"/>
      <c r="Z34" s="166"/>
      <c r="AA34" s="166"/>
      <c r="AB34" s="166"/>
      <c r="AC34" s="166"/>
    </row>
    <row r="35" spans="1:29" s="141" customFormat="1" ht="14.25" customHeight="1">
      <c r="A35" s="5" t="s">
        <v>230</v>
      </c>
      <c r="B35" s="179">
        <v>1914</v>
      </c>
      <c r="C35" s="146">
        <v>0</v>
      </c>
      <c r="D35" s="80">
        <v>0</v>
      </c>
      <c r="E35" s="82">
        <v>0</v>
      </c>
      <c r="F35" s="80">
        <v>263</v>
      </c>
      <c r="G35" s="80">
        <v>2188</v>
      </c>
      <c r="H35" s="82">
        <v>8.3</v>
      </c>
      <c r="I35" s="81">
        <v>0</v>
      </c>
      <c r="J35" s="80">
        <v>0</v>
      </c>
      <c r="K35" s="79">
        <v>0</v>
      </c>
      <c r="L35" s="179">
        <v>263</v>
      </c>
      <c r="M35" s="116">
        <v>0</v>
      </c>
      <c r="N35" s="77">
        <v>0</v>
      </c>
      <c r="O35" s="79">
        <v>0</v>
      </c>
      <c r="P35" s="78">
        <v>0</v>
      </c>
      <c r="Q35" s="77">
        <v>0</v>
      </c>
      <c r="R35" s="263">
        <v>0</v>
      </c>
      <c r="S35" s="176">
        <v>0</v>
      </c>
      <c r="T35" s="140"/>
      <c r="U35" s="165"/>
      <c r="V35" s="165"/>
      <c r="W35" s="165"/>
      <c r="X35" s="166"/>
      <c r="Y35" s="166"/>
      <c r="Z35" s="166"/>
      <c r="AA35" s="166"/>
      <c r="AB35" s="166"/>
      <c r="AC35" s="166"/>
    </row>
    <row r="36" spans="1:29" s="141" customFormat="1" ht="14.25" customHeight="1">
      <c r="A36" s="5" t="s">
        <v>350</v>
      </c>
      <c r="B36" s="179">
        <v>3661</v>
      </c>
      <c r="C36" s="267" t="s">
        <v>261</v>
      </c>
      <c r="D36" s="267" t="s">
        <v>261</v>
      </c>
      <c r="E36" s="267" t="s">
        <v>261</v>
      </c>
      <c r="F36" s="267" t="s">
        <v>261</v>
      </c>
      <c r="G36" s="267" t="s">
        <v>261</v>
      </c>
      <c r="H36" s="267" t="s">
        <v>261</v>
      </c>
      <c r="I36" s="267" t="s">
        <v>261</v>
      </c>
      <c r="J36" s="267" t="s">
        <v>261</v>
      </c>
      <c r="K36" s="267" t="s">
        <v>261</v>
      </c>
      <c r="L36" s="268" t="s">
        <v>261</v>
      </c>
      <c r="M36" s="267" t="s">
        <v>261</v>
      </c>
      <c r="N36" s="267" t="s">
        <v>261</v>
      </c>
      <c r="O36" s="267" t="s">
        <v>261</v>
      </c>
      <c r="P36" s="267" t="s">
        <v>261</v>
      </c>
      <c r="Q36" s="267" t="s">
        <v>261</v>
      </c>
      <c r="R36" s="267" t="s">
        <v>261</v>
      </c>
      <c r="S36" s="269" t="s">
        <v>261</v>
      </c>
      <c r="T36" s="140"/>
      <c r="U36" s="165"/>
      <c r="V36" s="165"/>
      <c r="W36" s="165"/>
      <c r="X36" s="166"/>
      <c r="Y36" s="166"/>
      <c r="Z36" s="166"/>
      <c r="AA36" s="166"/>
      <c r="AB36" s="166"/>
      <c r="AC36" s="166"/>
    </row>
    <row r="37" spans="1:29" s="141" customFormat="1" ht="14.25" customHeight="1">
      <c r="A37" s="5" t="s">
        <v>231</v>
      </c>
      <c r="B37" s="179">
        <v>1285</v>
      </c>
      <c r="C37" s="145">
        <v>0</v>
      </c>
      <c r="D37" s="77">
        <v>0</v>
      </c>
      <c r="E37" s="82">
        <v>0</v>
      </c>
      <c r="F37" s="77">
        <v>0</v>
      </c>
      <c r="G37" s="77">
        <v>0</v>
      </c>
      <c r="H37" s="82">
        <v>0</v>
      </c>
      <c r="I37" s="78">
        <v>0</v>
      </c>
      <c r="J37" s="77">
        <v>0</v>
      </c>
      <c r="K37" s="79">
        <v>0</v>
      </c>
      <c r="L37" s="179">
        <v>0</v>
      </c>
      <c r="M37" s="116">
        <v>1410</v>
      </c>
      <c r="N37" s="77">
        <v>2173.9</v>
      </c>
      <c r="O37" s="79">
        <v>1.5</v>
      </c>
      <c r="P37" s="78">
        <v>0</v>
      </c>
      <c r="Q37" s="77">
        <v>0</v>
      </c>
      <c r="R37" s="263">
        <v>0</v>
      </c>
      <c r="S37" s="176">
        <v>1410</v>
      </c>
      <c r="T37" s="140"/>
      <c r="U37" s="165"/>
      <c r="V37" s="165"/>
      <c r="W37" s="165"/>
      <c r="X37" s="166"/>
      <c r="Y37" s="166"/>
      <c r="Z37" s="166"/>
      <c r="AA37" s="166"/>
      <c r="AB37" s="166"/>
      <c r="AC37" s="166"/>
    </row>
    <row r="38" spans="1:29" s="141" customFormat="1" ht="14.25" customHeight="1">
      <c r="A38" s="5" t="s">
        <v>232</v>
      </c>
      <c r="B38" s="179">
        <v>0</v>
      </c>
      <c r="C38" s="145">
        <v>0</v>
      </c>
      <c r="D38" s="77">
        <v>0</v>
      </c>
      <c r="E38" s="82">
        <v>0</v>
      </c>
      <c r="F38" s="77">
        <v>36</v>
      </c>
      <c r="G38" s="77">
        <v>94</v>
      </c>
      <c r="H38" s="82">
        <v>2.6</v>
      </c>
      <c r="I38" s="78">
        <v>0</v>
      </c>
      <c r="J38" s="77">
        <v>0</v>
      </c>
      <c r="K38" s="79">
        <v>0</v>
      </c>
      <c r="L38" s="179">
        <v>36</v>
      </c>
      <c r="M38" s="116">
        <v>0</v>
      </c>
      <c r="N38" s="77">
        <v>0</v>
      </c>
      <c r="O38" s="79">
        <v>0</v>
      </c>
      <c r="P38" s="78">
        <v>0</v>
      </c>
      <c r="Q38" s="77">
        <v>0</v>
      </c>
      <c r="R38" s="263">
        <v>0</v>
      </c>
      <c r="S38" s="176">
        <v>0</v>
      </c>
      <c r="T38" s="140"/>
      <c r="U38" s="165"/>
      <c r="V38" s="165"/>
      <c r="W38" s="165"/>
      <c r="X38" s="166"/>
      <c r="Y38" s="166"/>
      <c r="Z38" s="166"/>
      <c r="AA38" s="166"/>
      <c r="AB38" s="166"/>
      <c r="AC38" s="166"/>
    </row>
    <row r="39" spans="1:29" s="141" customFormat="1" ht="14.25" customHeight="1">
      <c r="A39" s="5" t="s">
        <v>233</v>
      </c>
      <c r="B39" s="179">
        <v>1590</v>
      </c>
      <c r="C39" s="145">
        <v>0</v>
      </c>
      <c r="D39" s="77">
        <v>0</v>
      </c>
      <c r="E39" s="82">
        <v>0</v>
      </c>
      <c r="F39" s="77">
        <v>2136</v>
      </c>
      <c r="G39" s="77">
        <v>38511</v>
      </c>
      <c r="H39" s="82">
        <v>18</v>
      </c>
      <c r="I39" s="78">
        <v>293</v>
      </c>
      <c r="J39" s="77">
        <v>31012.5</v>
      </c>
      <c r="K39" s="79">
        <v>105.8</v>
      </c>
      <c r="L39" s="179">
        <v>2424</v>
      </c>
      <c r="M39" s="116">
        <v>1</v>
      </c>
      <c r="N39" s="77">
        <v>5</v>
      </c>
      <c r="O39" s="79">
        <v>5</v>
      </c>
      <c r="P39" s="78">
        <v>0</v>
      </c>
      <c r="Q39" s="77">
        <v>0</v>
      </c>
      <c r="R39" s="263">
        <v>0</v>
      </c>
      <c r="S39" s="176">
        <v>1</v>
      </c>
      <c r="T39" s="140"/>
      <c r="U39" s="165"/>
      <c r="V39" s="165"/>
      <c r="W39" s="165"/>
      <c r="X39" s="166"/>
      <c r="Y39" s="166"/>
      <c r="Z39" s="166"/>
      <c r="AA39" s="166"/>
      <c r="AB39" s="166"/>
      <c r="AC39" s="166"/>
    </row>
    <row r="40" spans="1:29" s="141" customFormat="1" ht="14.25" customHeight="1" thickBot="1">
      <c r="A40" s="5" t="s">
        <v>234</v>
      </c>
      <c r="B40" s="179">
        <v>5088</v>
      </c>
      <c r="C40" s="145">
        <v>0</v>
      </c>
      <c r="D40" s="77">
        <v>0</v>
      </c>
      <c r="E40" s="82">
        <v>0</v>
      </c>
      <c r="F40" s="77">
        <v>0</v>
      </c>
      <c r="G40" s="77">
        <v>0</v>
      </c>
      <c r="H40" s="82">
        <v>0</v>
      </c>
      <c r="I40" s="78">
        <v>0</v>
      </c>
      <c r="J40" s="77">
        <v>0</v>
      </c>
      <c r="K40" s="79">
        <v>0</v>
      </c>
      <c r="L40" s="179">
        <v>0</v>
      </c>
      <c r="M40" s="116">
        <v>0</v>
      </c>
      <c r="N40" s="77">
        <v>0</v>
      </c>
      <c r="O40" s="79">
        <v>0</v>
      </c>
      <c r="P40" s="78">
        <v>0</v>
      </c>
      <c r="Q40" s="77">
        <v>0</v>
      </c>
      <c r="R40" s="263">
        <v>0</v>
      </c>
      <c r="S40" s="176">
        <v>0</v>
      </c>
      <c r="T40" s="140"/>
      <c r="U40" s="165"/>
      <c r="V40" s="165"/>
      <c r="W40" s="165"/>
      <c r="X40" s="166"/>
      <c r="Y40" s="166"/>
      <c r="Z40" s="166"/>
      <c r="AA40" s="166"/>
      <c r="AB40" s="166"/>
      <c r="AC40" s="166"/>
    </row>
    <row r="41" spans="1:29" s="141" customFormat="1" ht="14.25" customHeight="1" thickBot="1">
      <c r="A41" s="83" t="s">
        <v>68</v>
      </c>
      <c r="B41" s="270">
        <f>SUM(B7:B40)</f>
        <v>73717</v>
      </c>
      <c r="C41" s="271">
        <f>SUM(C7:C40)</f>
        <v>751</v>
      </c>
      <c r="D41" s="84">
        <f>SUM(D7:D40)</f>
        <v>10062</v>
      </c>
      <c r="E41" s="84">
        <f>D41/C41</f>
        <v>13.398135818908122</v>
      </c>
      <c r="F41" s="84">
        <f>SUM(F7:F40)</f>
        <v>15641</v>
      </c>
      <c r="G41" s="84">
        <f>SUM(G7:G40)</f>
        <v>359868.10000000003</v>
      </c>
      <c r="H41" s="84">
        <f>G41/F41</f>
        <v>23.007998209833133</v>
      </c>
      <c r="I41" s="84">
        <f>SUM(I7:I40)</f>
        <v>2075</v>
      </c>
      <c r="J41" s="84">
        <f>SUM(J7:J40)</f>
        <v>55444.5</v>
      </c>
      <c r="K41" s="84">
        <f>J41/I41</f>
        <v>26.72024096385542</v>
      </c>
      <c r="L41" s="180">
        <f>SUM(L7:L40)</f>
        <v>18203</v>
      </c>
      <c r="M41" s="117">
        <f>SUM(M7:M40)</f>
        <v>18333</v>
      </c>
      <c r="N41" s="84">
        <f>SUM(N7:N40)</f>
        <v>31562.2</v>
      </c>
      <c r="O41" s="84">
        <f>N41/M41</f>
        <v>1.7216058473790432</v>
      </c>
      <c r="P41" s="84">
        <f>SUM(P7:P40)</f>
        <v>2919</v>
      </c>
      <c r="Q41" s="84">
        <f>SUM(Q7:Q40)</f>
        <v>11853.8</v>
      </c>
      <c r="R41" s="85">
        <f>Q41/P41</f>
        <v>4.060911270983214</v>
      </c>
      <c r="S41" s="177">
        <f>SUM(S7:S40)</f>
        <v>20800</v>
      </c>
      <c r="T41" s="140" t="s">
        <v>41</v>
      </c>
      <c r="U41" s="165"/>
      <c r="V41" s="165"/>
      <c r="W41" s="165"/>
      <c r="X41" s="166"/>
      <c r="Y41" s="166"/>
      <c r="Z41" s="166"/>
      <c r="AA41" s="166"/>
      <c r="AB41" s="166"/>
      <c r="AC41" s="166"/>
    </row>
    <row r="42" spans="1:29" s="141" customFormat="1" ht="14.25" customHeight="1">
      <c r="A42" s="17" t="s">
        <v>69</v>
      </c>
      <c r="B42" s="266" t="s">
        <v>261</v>
      </c>
      <c r="C42" s="144">
        <v>0</v>
      </c>
      <c r="D42" s="75">
        <v>0</v>
      </c>
      <c r="E42" s="75">
        <v>0</v>
      </c>
      <c r="F42" s="74">
        <v>0</v>
      </c>
      <c r="G42" s="74">
        <v>0</v>
      </c>
      <c r="H42" s="76">
        <v>0</v>
      </c>
      <c r="I42" s="75">
        <v>0</v>
      </c>
      <c r="J42" s="75">
        <v>0</v>
      </c>
      <c r="K42" s="76">
        <v>0</v>
      </c>
      <c r="L42" s="178">
        <v>0</v>
      </c>
      <c r="M42" s="115">
        <v>0</v>
      </c>
      <c r="N42" s="74">
        <v>0</v>
      </c>
      <c r="O42" s="76">
        <v>0</v>
      </c>
      <c r="P42" s="76">
        <v>0</v>
      </c>
      <c r="Q42" s="74">
        <v>0</v>
      </c>
      <c r="R42" s="262">
        <v>0</v>
      </c>
      <c r="S42" s="175">
        <v>0</v>
      </c>
      <c r="T42" s="140" t="s">
        <v>41</v>
      </c>
      <c r="U42" s="165"/>
      <c r="V42" s="165"/>
      <c r="W42" s="165"/>
      <c r="X42" s="166"/>
      <c r="Y42" s="166"/>
      <c r="Z42" s="166"/>
      <c r="AA42" s="166"/>
      <c r="AB42" s="166"/>
      <c r="AC42" s="166"/>
    </row>
    <row r="43" spans="1:29" s="141" customFormat="1" ht="14.25" customHeight="1" thickBot="1">
      <c r="A43" s="3" t="s">
        <v>72</v>
      </c>
      <c r="B43" s="266">
        <v>2195</v>
      </c>
      <c r="C43" s="145">
        <v>0</v>
      </c>
      <c r="D43" s="78">
        <v>0</v>
      </c>
      <c r="E43" s="78">
        <v>0</v>
      </c>
      <c r="F43" s="77">
        <v>0</v>
      </c>
      <c r="G43" s="77">
        <v>0</v>
      </c>
      <c r="H43" s="79">
        <v>0</v>
      </c>
      <c r="I43" s="78">
        <v>0</v>
      </c>
      <c r="J43" s="78">
        <v>0</v>
      </c>
      <c r="K43" s="79">
        <v>0</v>
      </c>
      <c r="L43" s="179">
        <v>0</v>
      </c>
      <c r="M43" s="116">
        <v>0</v>
      </c>
      <c r="N43" s="77">
        <v>0</v>
      </c>
      <c r="O43" s="79">
        <v>0</v>
      </c>
      <c r="P43" s="79">
        <v>0</v>
      </c>
      <c r="Q43" s="77">
        <v>0</v>
      </c>
      <c r="R43" s="263">
        <v>0</v>
      </c>
      <c r="S43" s="176">
        <v>0</v>
      </c>
      <c r="T43" s="140" t="s">
        <v>41</v>
      </c>
      <c r="U43" s="165"/>
      <c r="V43" s="165"/>
      <c r="W43" s="165"/>
      <c r="X43" s="166"/>
      <c r="Y43" s="166"/>
      <c r="Z43" s="166"/>
      <c r="AA43" s="166"/>
      <c r="AB43" s="166"/>
      <c r="AC43" s="166"/>
    </row>
    <row r="44" spans="1:29" s="141" customFormat="1" ht="14.25" customHeight="1" thickBot="1">
      <c r="A44" s="83" t="s">
        <v>73</v>
      </c>
      <c r="B44" s="270">
        <f aca="true" t="shared" si="0" ref="B44:S44">SUM(B42:B43)</f>
        <v>2195</v>
      </c>
      <c r="C44" s="272">
        <f t="shared" si="0"/>
        <v>0</v>
      </c>
      <c r="D44" s="86">
        <f t="shared" si="0"/>
        <v>0</v>
      </c>
      <c r="E44" s="86">
        <f t="shared" si="0"/>
        <v>0</v>
      </c>
      <c r="F44" s="84">
        <f t="shared" si="0"/>
        <v>0</v>
      </c>
      <c r="G44" s="84">
        <f t="shared" si="0"/>
        <v>0</v>
      </c>
      <c r="H44" s="86">
        <f t="shared" si="0"/>
        <v>0</v>
      </c>
      <c r="I44" s="83">
        <f t="shared" si="0"/>
        <v>0</v>
      </c>
      <c r="J44" s="83">
        <f t="shared" si="0"/>
        <v>0</v>
      </c>
      <c r="K44" s="86">
        <f t="shared" si="0"/>
        <v>0</v>
      </c>
      <c r="L44" s="180">
        <f t="shared" si="0"/>
        <v>0</v>
      </c>
      <c r="M44" s="117">
        <f t="shared" si="0"/>
        <v>0</v>
      </c>
      <c r="N44" s="84">
        <f t="shared" si="0"/>
        <v>0</v>
      </c>
      <c r="O44" s="86">
        <f t="shared" si="0"/>
        <v>0</v>
      </c>
      <c r="P44" s="83">
        <f t="shared" si="0"/>
        <v>0</v>
      </c>
      <c r="Q44" s="84">
        <f t="shared" si="0"/>
        <v>0</v>
      </c>
      <c r="R44" s="273">
        <f t="shared" si="0"/>
        <v>0</v>
      </c>
      <c r="S44" s="177">
        <f t="shared" si="0"/>
        <v>0</v>
      </c>
      <c r="T44" s="140"/>
      <c r="U44" s="165"/>
      <c r="V44" s="165"/>
      <c r="W44" s="165"/>
      <c r="X44" s="166"/>
      <c r="Y44" s="166"/>
      <c r="Z44" s="166"/>
      <c r="AA44" s="166"/>
      <c r="AB44" s="166"/>
      <c r="AC44" s="166"/>
    </row>
    <row r="45" spans="1:29" s="141" customFormat="1" ht="14.25" customHeight="1" thickBot="1">
      <c r="A45" s="83" t="s">
        <v>38</v>
      </c>
      <c r="B45" s="270">
        <f>SUM(B41:B43)</f>
        <v>75912</v>
      </c>
      <c r="C45" s="271">
        <f>SUM(C41:C43)</f>
        <v>751</v>
      </c>
      <c r="D45" s="84">
        <f>SUM(D41:D43)</f>
        <v>10062</v>
      </c>
      <c r="E45" s="84">
        <f>D45/C45</f>
        <v>13.398135818908122</v>
      </c>
      <c r="F45" s="84">
        <f>SUM(F41:F43)</f>
        <v>15641</v>
      </c>
      <c r="G45" s="84">
        <f>SUM(G41:G43)</f>
        <v>359868.10000000003</v>
      </c>
      <c r="H45" s="84">
        <f>G45/F45</f>
        <v>23.007998209833133</v>
      </c>
      <c r="I45" s="84">
        <f>SUM(I41:I43)</f>
        <v>2075</v>
      </c>
      <c r="J45" s="84">
        <f>SUM(J41:J43)</f>
        <v>55444.5</v>
      </c>
      <c r="K45" s="84">
        <f>J45/I45</f>
        <v>26.72024096385542</v>
      </c>
      <c r="L45" s="180">
        <f>SUM(L41:L43)</f>
        <v>18203</v>
      </c>
      <c r="M45" s="117">
        <f>SUM(M41:M43)</f>
        <v>18333</v>
      </c>
      <c r="N45" s="84">
        <f>SUM(N41:N43)</f>
        <v>31562.2</v>
      </c>
      <c r="O45" s="84">
        <f>N45/M45</f>
        <v>1.7216058473790432</v>
      </c>
      <c r="P45" s="84">
        <f>SUM(P41:P43)</f>
        <v>2919</v>
      </c>
      <c r="Q45" s="84">
        <f>SUM(Q41:Q43)</f>
        <v>11853.8</v>
      </c>
      <c r="R45" s="85">
        <f>Q45/P45</f>
        <v>4.060911270983214</v>
      </c>
      <c r="S45" s="177">
        <f>SUM(S41:S43)</f>
        <v>20800</v>
      </c>
      <c r="T45" s="140" t="s">
        <v>41</v>
      </c>
      <c r="U45" s="165"/>
      <c r="V45" s="165"/>
      <c r="W45" s="165"/>
      <c r="X45" s="166"/>
      <c r="Y45" s="166"/>
      <c r="Z45" s="166"/>
      <c r="AA45" s="166"/>
      <c r="AB45" s="166"/>
      <c r="AC45" s="166"/>
    </row>
    <row r="46" spans="2:29" s="141" customFormat="1" ht="12.75">
      <c r="B46" s="155"/>
      <c r="F46" s="143"/>
      <c r="G46" s="143"/>
      <c r="L46" s="155"/>
      <c r="M46" s="143"/>
      <c r="S46" s="155"/>
      <c r="U46" s="165"/>
      <c r="V46" s="165"/>
      <c r="W46" s="165"/>
      <c r="X46" s="166"/>
      <c r="Y46" s="166"/>
      <c r="Z46" s="166"/>
      <c r="AA46" s="166"/>
      <c r="AB46" s="166"/>
      <c r="AC46" s="166"/>
    </row>
    <row r="47" spans="2:29" s="141" customFormat="1" ht="12.75">
      <c r="B47" s="174"/>
      <c r="C47" s="153"/>
      <c r="D47" s="153"/>
      <c r="E47" s="2"/>
      <c r="F47" s="153"/>
      <c r="G47" s="153"/>
      <c r="H47" s="2"/>
      <c r="I47" s="153"/>
      <c r="J47" s="153"/>
      <c r="K47" s="2"/>
      <c r="L47" s="174"/>
      <c r="M47" s="153"/>
      <c r="N47" s="153"/>
      <c r="O47" s="2"/>
      <c r="P47" s="153"/>
      <c r="Q47" s="153"/>
      <c r="R47" s="2"/>
      <c r="S47" s="174"/>
      <c r="T47" s="2"/>
      <c r="U47" s="166"/>
      <c r="V47" s="166"/>
      <c r="W47" s="166"/>
      <c r="X47" s="166"/>
      <c r="Y47" s="166"/>
      <c r="Z47" s="166"/>
      <c r="AA47" s="166"/>
      <c r="AB47" s="166"/>
      <c r="AC47" s="166"/>
    </row>
    <row r="48" spans="2:29" ht="12.75">
      <c r="B48" s="174"/>
      <c r="C48" s="153"/>
      <c r="D48" s="153"/>
      <c r="E48" s="2"/>
      <c r="F48" s="153"/>
      <c r="G48" s="153"/>
      <c r="H48" s="2"/>
      <c r="I48" s="153"/>
      <c r="J48" s="153"/>
      <c r="K48" s="2"/>
      <c r="L48" s="174"/>
      <c r="M48" s="153"/>
      <c r="N48" s="153"/>
      <c r="O48" s="2"/>
      <c r="P48" s="153"/>
      <c r="Q48" s="153"/>
      <c r="R48" s="2"/>
      <c r="S48" s="174"/>
      <c r="T48" s="2"/>
      <c r="U48" s="166"/>
      <c r="V48" s="166"/>
      <c r="W48" s="166"/>
      <c r="X48" s="166"/>
      <c r="Y48" s="166"/>
      <c r="Z48" s="166"/>
      <c r="AA48" s="166"/>
      <c r="AB48" s="166"/>
      <c r="AC48" s="166"/>
    </row>
    <row r="49" spans="2:29" ht="12.75">
      <c r="B49" s="174"/>
      <c r="C49" s="153"/>
      <c r="D49" s="153"/>
      <c r="E49" s="2"/>
      <c r="F49" s="153"/>
      <c r="G49" s="153"/>
      <c r="H49" s="2"/>
      <c r="I49" s="153"/>
      <c r="J49" s="153"/>
      <c r="K49" s="2"/>
      <c r="L49" s="174"/>
      <c r="M49" s="153"/>
      <c r="N49" s="153"/>
      <c r="O49" s="2"/>
      <c r="P49" s="153"/>
      <c r="Q49" s="153"/>
      <c r="R49" s="2"/>
      <c r="S49" s="174"/>
      <c r="T49" s="2"/>
      <c r="U49" s="166"/>
      <c r="V49" s="166"/>
      <c r="W49" s="166"/>
      <c r="X49" s="166"/>
      <c r="Y49" s="166"/>
      <c r="Z49" s="166"/>
      <c r="AA49" s="166"/>
      <c r="AB49" s="166"/>
      <c r="AC49" s="166"/>
    </row>
    <row r="50" spans="21:29" ht="12.75">
      <c r="U50" s="166"/>
      <c r="V50" s="166"/>
      <c r="W50" s="166"/>
      <c r="X50" s="166"/>
      <c r="Y50" s="166"/>
      <c r="Z50" s="166"/>
      <c r="AA50" s="166"/>
      <c r="AB50" s="166"/>
      <c r="AC50" s="166"/>
    </row>
    <row r="51" spans="21:29" ht="12.75">
      <c r="U51" s="166"/>
      <c r="V51" s="166"/>
      <c r="W51" s="166"/>
      <c r="X51" s="166"/>
      <c r="Y51" s="166"/>
      <c r="Z51" s="166"/>
      <c r="AA51" s="166"/>
      <c r="AB51" s="166"/>
      <c r="AC51" s="166"/>
    </row>
    <row r="52" spans="21:29" ht="12.75">
      <c r="U52" s="274"/>
      <c r="V52" s="274"/>
      <c r="W52" s="274"/>
      <c r="X52" s="274"/>
      <c r="Y52" s="274"/>
      <c r="Z52" s="274"/>
      <c r="AA52" s="167"/>
      <c r="AB52" s="167"/>
      <c r="AC52" s="167"/>
    </row>
    <row r="53" spans="21:29" ht="12.75">
      <c r="U53" s="274"/>
      <c r="V53" s="274"/>
      <c r="W53" s="274"/>
      <c r="X53" s="274"/>
      <c r="Y53" s="274"/>
      <c r="Z53" s="274"/>
      <c r="AA53" s="167"/>
      <c r="AB53" s="167"/>
      <c r="AC53" s="167"/>
    </row>
    <row r="54" spans="21:29" ht="12.75">
      <c r="U54" s="274"/>
      <c r="V54" s="274"/>
      <c r="W54" s="274"/>
      <c r="X54" s="274"/>
      <c r="Y54" s="274"/>
      <c r="Z54" s="274"/>
      <c r="AA54" s="167"/>
      <c r="AB54" s="167"/>
      <c r="AC54" s="167"/>
    </row>
  </sheetData>
  <mergeCells count="12">
    <mergeCell ref="A2:S2"/>
    <mergeCell ref="A3:S3"/>
    <mergeCell ref="C5:E5"/>
    <mergeCell ref="F5:H5"/>
    <mergeCell ref="I5:K5"/>
    <mergeCell ref="M5:O5"/>
    <mergeCell ref="P5:R5"/>
    <mergeCell ref="L5:L6"/>
    <mergeCell ref="S5:S6"/>
    <mergeCell ref="B5:B6"/>
    <mergeCell ref="A4:S4"/>
    <mergeCell ref="A5:A6"/>
  </mergeCells>
  <printOptions horizontalCentered="1"/>
  <pageMargins left="0.25" right="0.25" top="0.5" bottom="0.5" header="0.25" footer="0.25"/>
  <pageSetup fitToHeight="1" fitToWidth="1" horizontalDpi="600" verticalDpi="600" orientation="landscape" scale="80" r:id="rId1"/>
  <headerFooter alignWithMargins="0">
    <oddFooter>&amp;LPage 15&amp;R&amp;F/&amp;A</oddFooter>
  </headerFooter>
</worksheet>
</file>

<file path=xl/worksheets/sheet17.xml><?xml version="1.0" encoding="utf-8"?>
<worksheet xmlns="http://schemas.openxmlformats.org/spreadsheetml/2006/main" xmlns:r="http://schemas.openxmlformats.org/officeDocument/2006/relationships">
  <dimension ref="A1:F36"/>
  <sheetViews>
    <sheetView showGridLines="0" workbookViewId="0" topLeftCell="A1">
      <selection activeCell="A1" sqref="A1:E1"/>
    </sheetView>
  </sheetViews>
  <sheetFormatPr defaultColWidth="9.140625" defaultRowHeight="12.75"/>
  <cols>
    <col min="1" max="1" width="1.57421875" style="0" customWidth="1"/>
    <col min="2" max="2" width="7.7109375" style="92" customWidth="1"/>
    <col min="3" max="3" width="25.57421875" style="0" customWidth="1"/>
    <col min="4" max="4" width="2.28125" style="0" customWidth="1"/>
    <col min="5" max="5" width="59.28125" style="0" customWidth="1"/>
  </cols>
  <sheetData>
    <row r="1" spans="1:5" ht="15">
      <c r="A1" s="410" t="s">
        <v>256</v>
      </c>
      <c r="B1" s="410"/>
      <c r="C1" s="410"/>
      <c r="D1" s="410"/>
      <c r="E1" s="410"/>
    </row>
    <row r="2" spans="1:5" ht="19.5" customHeight="1">
      <c r="A2" s="411" t="s">
        <v>95</v>
      </c>
      <c r="B2" s="411"/>
      <c r="C2" s="411"/>
      <c r="D2" s="411"/>
      <c r="E2" s="411"/>
    </row>
    <row r="3" spans="1:5" ht="17.25" customHeight="1">
      <c r="A3" s="411" t="s">
        <v>96</v>
      </c>
      <c r="B3" s="411"/>
      <c r="C3" s="411"/>
      <c r="D3" s="411"/>
      <c r="E3" s="411"/>
    </row>
    <row r="4" ht="10.5" customHeight="1">
      <c r="A4" s="91"/>
    </row>
    <row r="5" spans="1:5" ht="20.25" customHeight="1">
      <c r="A5" s="409" t="s">
        <v>97</v>
      </c>
      <c r="B5" s="409"/>
      <c r="C5" s="409"/>
      <c r="D5" s="409"/>
      <c r="E5" s="409"/>
    </row>
    <row r="6" spans="2:5" ht="24.75" customHeight="1" thickBot="1">
      <c r="B6" s="93" t="s">
        <v>98</v>
      </c>
      <c r="C6" s="94" t="s">
        <v>99</v>
      </c>
      <c r="D6" s="94"/>
      <c r="E6" s="94" t="s">
        <v>100</v>
      </c>
    </row>
    <row r="7" spans="2:5" ht="63.75">
      <c r="B7" s="95" t="s">
        <v>119</v>
      </c>
      <c r="C7" s="95" t="s">
        <v>101</v>
      </c>
      <c r="D7" s="95"/>
      <c r="E7" s="95" t="s">
        <v>102</v>
      </c>
    </row>
    <row r="8" spans="2:5" ht="51">
      <c r="B8" s="96" t="s">
        <v>143</v>
      </c>
      <c r="C8" s="96" t="s">
        <v>39</v>
      </c>
      <c r="D8" s="95"/>
      <c r="E8" s="95" t="s">
        <v>144</v>
      </c>
    </row>
    <row r="9" spans="2:5" ht="206.25" customHeight="1">
      <c r="B9" s="96" t="s">
        <v>145</v>
      </c>
      <c r="C9" s="96" t="s">
        <v>74</v>
      </c>
      <c r="D9" s="96"/>
      <c r="E9" s="96" t="s">
        <v>187</v>
      </c>
    </row>
    <row r="10" spans="2:5" ht="51">
      <c r="B10" s="96" t="s">
        <v>146</v>
      </c>
      <c r="C10" s="96" t="s">
        <v>147</v>
      </c>
      <c r="D10" s="96"/>
      <c r="E10" s="96" t="s">
        <v>148</v>
      </c>
    </row>
    <row r="11" spans="2:5" ht="12.75">
      <c r="B11" s="96" t="s">
        <v>149</v>
      </c>
      <c r="C11" s="96" t="s">
        <v>150</v>
      </c>
      <c r="D11" s="96"/>
      <c r="E11" s="96" t="s">
        <v>151</v>
      </c>
    </row>
    <row r="12" spans="2:5" ht="193.5" customHeight="1">
      <c r="B12" s="96" t="s">
        <v>152</v>
      </c>
      <c r="C12" s="96" t="s">
        <v>153</v>
      </c>
      <c r="D12" s="96"/>
      <c r="E12" s="96" t="s">
        <v>188</v>
      </c>
    </row>
    <row r="13" spans="1:5" ht="3" customHeight="1">
      <c r="A13" s="97"/>
      <c r="B13" s="97"/>
      <c r="C13" s="97"/>
      <c r="D13" s="97"/>
      <c r="E13" s="97"/>
    </row>
    <row r="14" spans="1:5" ht="23.25" customHeight="1">
      <c r="A14" s="408" t="s">
        <v>110</v>
      </c>
      <c r="B14" s="408"/>
      <c r="C14" s="408"/>
      <c r="D14" s="408"/>
      <c r="E14" s="408"/>
    </row>
    <row r="15" spans="2:5" ht="23.25" customHeight="1" thickBot="1">
      <c r="B15" s="93" t="s">
        <v>98</v>
      </c>
      <c r="C15" s="94" t="s">
        <v>99</v>
      </c>
      <c r="D15" s="94"/>
      <c r="E15" s="94" t="s">
        <v>100</v>
      </c>
    </row>
    <row r="16" spans="2:5" ht="68.25" customHeight="1">
      <c r="B16" s="96" t="s">
        <v>154</v>
      </c>
      <c r="C16" s="96" t="s">
        <v>45</v>
      </c>
      <c r="D16" s="96"/>
      <c r="E16" s="96" t="s">
        <v>155</v>
      </c>
    </row>
    <row r="17" spans="2:5" ht="51">
      <c r="B17" s="96" t="s">
        <v>167</v>
      </c>
      <c r="C17" s="96" t="s">
        <v>47</v>
      </c>
      <c r="D17" s="96"/>
      <c r="E17" s="96" t="s">
        <v>156</v>
      </c>
    </row>
    <row r="18" spans="2:5" ht="63.75">
      <c r="B18" s="96" t="s">
        <v>165</v>
      </c>
      <c r="C18" s="96" t="s">
        <v>166</v>
      </c>
      <c r="D18" s="96"/>
      <c r="E18" s="96" t="s">
        <v>157</v>
      </c>
    </row>
    <row r="19" spans="2:6" ht="76.5" customHeight="1">
      <c r="B19" s="96" t="s">
        <v>164</v>
      </c>
      <c r="C19" s="96" t="s">
        <v>53</v>
      </c>
      <c r="D19" s="96"/>
      <c r="E19" s="96" t="s">
        <v>158</v>
      </c>
      <c r="F19" s="98"/>
    </row>
    <row r="20" spans="2:6" ht="51">
      <c r="B20" s="96" t="s">
        <v>163</v>
      </c>
      <c r="C20" s="96" t="s">
        <v>193</v>
      </c>
      <c r="D20" s="96"/>
      <c r="E20" s="96" t="s">
        <v>194</v>
      </c>
      <c r="F20" s="98"/>
    </row>
    <row r="21" spans="2:5" ht="89.25" customHeight="1">
      <c r="B21" s="96" t="s">
        <v>162</v>
      </c>
      <c r="C21" s="96" t="s">
        <v>161</v>
      </c>
      <c r="D21" s="96"/>
      <c r="E21" s="96" t="s">
        <v>241</v>
      </c>
    </row>
    <row r="22" spans="2:5" ht="102" customHeight="1">
      <c r="B22" s="96" t="s">
        <v>160</v>
      </c>
      <c r="C22" s="96" t="s">
        <v>117</v>
      </c>
      <c r="D22" s="96"/>
      <c r="E22" s="96" t="s">
        <v>242</v>
      </c>
    </row>
    <row r="23" spans="2:5" ht="71.25" customHeight="1">
      <c r="B23" s="96" t="s">
        <v>245</v>
      </c>
      <c r="C23" s="96" t="s">
        <v>243</v>
      </c>
      <c r="D23" s="96"/>
      <c r="E23" s="96" t="s">
        <v>244</v>
      </c>
    </row>
    <row r="24" spans="2:5" ht="76.5" customHeight="1">
      <c r="B24" s="96" t="s">
        <v>159</v>
      </c>
      <c r="C24" s="96" t="s">
        <v>92</v>
      </c>
      <c r="D24" s="96"/>
      <c r="E24" s="96" t="s">
        <v>257</v>
      </c>
    </row>
    <row r="25" spans="1:6" ht="22.5" customHeight="1">
      <c r="A25" s="409" t="s">
        <v>294</v>
      </c>
      <c r="B25" s="409"/>
      <c r="C25" s="409"/>
      <c r="D25" s="409"/>
      <c r="E25" s="409"/>
      <c r="F25" s="1"/>
    </row>
    <row r="26" spans="1:6" ht="18.75" customHeight="1" thickBot="1">
      <c r="A26" s="91"/>
      <c r="B26" s="93" t="s">
        <v>98</v>
      </c>
      <c r="C26" s="94" t="s">
        <v>99</v>
      </c>
      <c r="D26" s="94"/>
      <c r="E26" s="94" t="s">
        <v>100</v>
      </c>
      <c r="F26" s="1"/>
    </row>
    <row r="27" spans="2:5" ht="30" customHeight="1">
      <c r="B27" s="99"/>
      <c r="C27" s="99" t="s">
        <v>254</v>
      </c>
      <c r="D27" s="99"/>
      <c r="E27" s="100" t="s">
        <v>168</v>
      </c>
    </row>
    <row r="28" spans="2:5" ht="31.5" customHeight="1">
      <c r="B28" s="99"/>
      <c r="C28" s="101" t="s">
        <v>103</v>
      </c>
      <c r="D28" s="102"/>
      <c r="E28" s="102" t="s">
        <v>100</v>
      </c>
    </row>
    <row r="29" spans="2:5" ht="42.75" customHeight="1">
      <c r="B29" s="157" t="s">
        <v>253</v>
      </c>
      <c r="C29" s="103" t="s">
        <v>259</v>
      </c>
      <c r="D29" s="104"/>
      <c r="E29" s="104" t="s">
        <v>260</v>
      </c>
    </row>
    <row r="30" spans="2:6" ht="114.75" customHeight="1">
      <c r="B30" s="158" t="s">
        <v>238</v>
      </c>
      <c r="C30" s="105" t="s">
        <v>104</v>
      </c>
      <c r="D30" s="106"/>
      <c r="E30" s="106" t="s">
        <v>118</v>
      </c>
      <c r="F30" s="92"/>
    </row>
    <row r="31" spans="2:6" ht="76.5" customHeight="1">
      <c r="B31" s="159"/>
      <c r="C31" s="105" t="s">
        <v>114</v>
      </c>
      <c r="D31" s="106"/>
      <c r="E31" s="106" t="s">
        <v>189</v>
      </c>
      <c r="F31" s="92"/>
    </row>
    <row r="32" spans="2:6" ht="114.75" customHeight="1">
      <c r="B32" s="159"/>
      <c r="C32" s="105" t="s">
        <v>105</v>
      </c>
      <c r="D32" s="106"/>
      <c r="E32" s="106" t="s">
        <v>190</v>
      </c>
      <c r="F32" s="92"/>
    </row>
    <row r="33" spans="2:6" ht="25.5">
      <c r="B33" s="160"/>
      <c r="C33" s="105" t="s">
        <v>246</v>
      </c>
      <c r="D33" s="106"/>
      <c r="E33" s="106" t="s">
        <v>239</v>
      </c>
      <c r="F33" s="92"/>
    </row>
    <row r="34" spans="2:6" ht="63.75">
      <c r="B34" s="158" t="s">
        <v>238</v>
      </c>
      <c r="C34" s="105" t="s">
        <v>106</v>
      </c>
      <c r="D34" s="106"/>
      <c r="E34" s="106" t="s">
        <v>191</v>
      </c>
      <c r="F34" s="92"/>
    </row>
    <row r="35" spans="2:6" ht="114.75" customHeight="1">
      <c r="B35" s="159"/>
      <c r="C35" s="105" t="s">
        <v>107</v>
      </c>
      <c r="D35" s="106"/>
      <c r="E35" s="106" t="s">
        <v>192</v>
      </c>
      <c r="F35" s="92"/>
    </row>
    <row r="36" spans="2:5" ht="38.25">
      <c r="B36" s="160"/>
      <c r="C36" s="105" t="s">
        <v>108</v>
      </c>
      <c r="D36" s="106"/>
      <c r="E36" s="106" t="s">
        <v>109</v>
      </c>
    </row>
  </sheetData>
  <mergeCells count="6">
    <mergeCell ref="A14:E14"/>
    <mergeCell ref="A25:E25"/>
    <mergeCell ref="A1:E1"/>
    <mergeCell ref="A2:E2"/>
    <mergeCell ref="A3:E3"/>
    <mergeCell ref="A5:E5"/>
  </mergeCells>
  <printOptions/>
  <pageMargins left="0.5" right="0.5" top="1" bottom="0.5" header="0.5" footer="0.5"/>
  <pageSetup firstPageNumber="1" useFirstPageNumber="1" horizontalDpi="600" verticalDpi="600" orientation="portrait" r:id="rId1"/>
  <headerFooter alignWithMargins="0">
    <oddHeader>&amp;R&amp;"Arial,Bold"EOQ Report Descriptions - Page 16 - part &amp;P
Rev. 10/01/2007</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S51"/>
  <sheetViews>
    <sheetView workbookViewId="0" topLeftCell="A1">
      <selection activeCell="A1" sqref="A1"/>
    </sheetView>
  </sheetViews>
  <sheetFormatPr defaultColWidth="9.140625" defaultRowHeight="12.75"/>
  <cols>
    <col min="1" max="1" width="3.8515625" style="0" customWidth="1"/>
    <col min="2" max="2" width="16.8515625" style="0" bestFit="1" customWidth="1"/>
    <col min="3" max="3" width="8.00390625" style="0" customWidth="1"/>
    <col min="4" max="4" width="8.7109375" style="0" bestFit="1" customWidth="1"/>
    <col min="5" max="5" width="7.7109375" style="0" customWidth="1"/>
    <col min="6" max="6" width="7.8515625" style="0" customWidth="1"/>
    <col min="7" max="7" width="11.7109375" style="0" customWidth="1"/>
    <col min="8" max="8" width="12.140625" style="0" customWidth="1"/>
    <col min="9" max="9" width="8.28125" style="0" customWidth="1"/>
    <col min="10" max="10" width="8.7109375" style="0" customWidth="1"/>
    <col min="11" max="11" width="8.57421875" style="0" customWidth="1"/>
    <col min="12" max="12" width="8.7109375" style="0" customWidth="1"/>
  </cols>
  <sheetData>
    <row r="1" spans="1:12" ht="12.75" customHeight="1">
      <c r="A1" s="171" t="s">
        <v>374</v>
      </c>
      <c r="B1" s="171"/>
      <c r="C1" s="171"/>
      <c r="D1" s="171"/>
      <c r="E1" s="118"/>
      <c r="F1" s="118"/>
      <c r="G1" s="118"/>
      <c r="H1" s="118"/>
      <c r="I1" s="118"/>
      <c r="J1" s="118"/>
      <c r="K1" s="118"/>
      <c r="L1" s="118"/>
    </row>
    <row r="2" spans="1:12" ht="18" customHeight="1">
      <c r="A2" s="324" t="s">
        <v>198</v>
      </c>
      <c r="B2" s="324"/>
      <c r="C2" s="324"/>
      <c r="D2" s="324"/>
      <c r="E2" s="324"/>
      <c r="F2" s="324"/>
      <c r="G2" s="324"/>
      <c r="H2" s="324"/>
      <c r="I2" s="324"/>
      <c r="J2" s="324"/>
      <c r="K2" s="324"/>
      <c r="L2" s="324"/>
    </row>
    <row r="3" spans="1:12" ht="15">
      <c r="A3" s="312" t="s">
        <v>0</v>
      </c>
      <c r="B3" s="312"/>
      <c r="C3" s="312"/>
      <c r="D3" s="312"/>
      <c r="E3" s="312"/>
      <c r="F3" s="312"/>
      <c r="G3" s="312"/>
      <c r="H3" s="312"/>
      <c r="I3" s="312"/>
      <c r="J3" s="312"/>
      <c r="K3" s="312"/>
      <c r="L3" s="312"/>
    </row>
    <row r="4" spans="1:12" ht="16.5" customHeight="1">
      <c r="A4" s="313" t="s">
        <v>304</v>
      </c>
      <c r="B4" s="313"/>
      <c r="C4" s="313"/>
      <c r="D4" s="313"/>
      <c r="E4" s="313"/>
      <c r="F4" s="313"/>
      <c r="G4" s="313"/>
      <c r="H4" s="313"/>
      <c r="I4" s="313"/>
      <c r="J4" s="313"/>
      <c r="K4" s="313"/>
      <c r="L4" s="313"/>
    </row>
    <row r="5" spans="1:12" ht="24.75" customHeight="1">
      <c r="A5" s="309" t="s">
        <v>372</v>
      </c>
      <c r="B5" s="309"/>
      <c r="C5" s="309"/>
      <c r="D5" s="309"/>
      <c r="E5" s="309"/>
      <c r="F5" s="309"/>
      <c r="G5" s="309"/>
      <c r="H5" s="309"/>
      <c r="I5" s="309"/>
      <c r="J5" s="309"/>
      <c r="K5" s="309"/>
      <c r="L5" s="309"/>
    </row>
    <row r="6" spans="1:12" ht="13.5" customHeight="1" thickBot="1">
      <c r="A6" s="305" t="s">
        <v>124</v>
      </c>
      <c r="B6" s="306"/>
      <c r="C6" s="315" t="s">
        <v>1</v>
      </c>
      <c r="D6" s="315"/>
      <c r="E6" s="315"/>
      <c r="F6" s="316"/>
      <c r="G6" s="314" t="s">
        <v>125</v>
      </c>
      <c r="H6" s="315"/>
      <c r="I6" s="316"/>
      <c r="J6" s="314" t="s">
        <v>2</v>
      </c>
      <c r="K6" s="315"/>
      <c r="L6" s="315"/>
    </row>
    <row r="7" spans="1:12" ht="27" customHeight="1" thickBot="1" thickTop="1">
      <c r="A7" s="307"/>
      <c r="B7" s="308"/>
      <c r="C7" s="195" t="s">
        <v>305</v>
      </c>
      <c r="D7" s="195" t="s">
        <v>306</v>
      </c>
      <c r="E7" s="195" t="s">
        <v>76</v>
      </c>
      <c r="F7" s="196" t="s">
        <v>3</v>
      </c>
      <c r="G7" s="197" t="s">
        <v>307</v>
      </c>
      <c r="H7" s="198" t="s">
        <v>306</v>
      </c>
      <c r="I7" s="199" t="s">
        <v>4</v>
      </c>
      <c r="J7" s="197" t="s">
        <v>307</v>
      </c>
      <c r="K7" s="198" t="s">
        <v>306</v>
      </c>
      <c r="L7" s="198" t="s">
        <v>3</v>
      </c>
    </row>
    <row r="8" spans="1:19" ht="15.75" customHeight="1" thickTop="1">
      <c r="A8" s="322" t="s">
        <v>5</v>
      </c>
      <c r="B8" s="323"/>
      <c r="C8" s="275">
        <v>5030</v>
      </c>
      <c r="D8" s="275">
        <v>6442</v>
      </c>
      <c r="E8" s="275">
        <v>1412</v>
      </c>
      <c r="F8" s="276">
        <v>0.281</v>
      </c>
      <c r="G8" s="220">
        <v>132727</v>
      </c>
      <c r="H8" s="221">
        <v>187785</v>
      </c>
      <c r="I8" s="219">
        <v>0.415</v>
      </c>
      <c r="J8" s="222">
        <v>2949</v>
      </c>
      <c r="K8" s="31">
        <v>4173</v>
      </c>
      <c r="L8" s="223">
        <v>0.415</v>
      </c>
      <c r="N8" s="10"/>
      <c r="O8" s="14"/>
      <c r="P8" s="168"/>
      <c r="Q8" s="169"/>
      <c r="R8" s="169"/>
      <c r="S8" s="168"/>
    </row>
    <row r="9" spans="1:19" ht="15.75" customHeight="1">
      <c r="A9" s="322" t="s">
        <v>6</v>
      </c>
      <c r="B9" s="323" t="s">
        <v>6</v>
      </c>
      <c r="C9" s="203">
        <v>1565</v>
      </c>
      <c r="D9" s="203">
        <v>2687</v>
      </c>
      <c r="E9" s="203">
        <v>1122</v>
      </c>
      <c r="F9" s="204">
        <v>0.717</v>
      </c>
      <c r="G9" s="205">
        <v>33711</v>
      </c>
      <c r="H9" s="207">
        <v>61200</v>
      </c>
      <c r="I9" s="208">
        <v>0.815</v>
      </c>
      <c r="J9" s="206">
        <v>749</v>
      </c>
      <c r="K9" s="30">
        <v>1360</v>
      </c>
      <c r="L9" s="209">
        <v>0.816</v>
      </c>
      <c r="N9" s="10"/>
      <c r="O9" s="14"/>
      <c r="P9" s="168"/>
      <c r="Q9" s="169"/>
      <c r="R9" s="169"/>
      <c r="S9" s="168"/>
    </row>
    <row r="10" spans="1:19" ht="15.75" customHeight="1">
      <c r="A10" s="322" t="s">
        <v>7</v>
      </c>
      <c r="B10" s="323" t="s">
        <v>7</v>
      </c>
      <c r="C10" s="203">
        <v>1828</v>
      </c>
      <c r="D10" s="203">
        <v>787</v>
      </c>
      <c r="E10" s="203" t="s">
        <v>261</v>
      </c>
      <c r="F10" s="204" t="s">
        <v>261</v>
      </c>
      <c r="G10" s="205">
        <v>35082</v>
      </c>
      <c r="H10" s="277">
        <v>7525</v>
      </c>
      <c r="I10" s="278" t="s">
        <v>261</v>
      </c>
      <c r="J10" s="206">
        <v>779</v>
      </c>
      <c r="K10" s="279">
        <v>167</v>
      </c>
      <c r="L10" s="280" t="s">
        <v>261</v>
      </c>
      <c r="N10" s="10"/>
      <c r="O10" s="14"/>
      <c r="P10" s="168"/>
      <c r="Q10" s="169"/>
      <c r="R10" s="169"/>
      <c r="S10" s="168"/>
    </row>
    <row r="11" spans="1:19" ht="15.75" customHeight="1">
      <c r="A11" s="322" t="s">
        <v>8</v>
      </c>
      <c r="B11" s="323" t="s">
        <v>8</v>
      </c>
      <c r="C11" s="203">
        <v>6489</v>
      </c>
      <c r="D11" s="203">
        <v>7874</v>
      </c>
      <c r="E11" s="203">
        <v>1385</v>
      </c>
      <c r="F11" s="204">
        <v>0.213</v>
      </c>
      <c r="G11" s="205">
        <v>138790</v>
      </c>
      <c r="H11" s="207">
        <v>177640</v>
      </c>
      <c r="I11" s="208">
        <v>0.28</v>
      </c>
      <c r="J11" s="206">
        <v>3084</v>
      </c>
      <c r="K11" s="30">
        <v>3947</v>
      </c>
      <c r="L11" s="209">
        <v>0.28</v>
      </c>
      <c r="N11" s="10"/>
      <c r="O11" s="14"/>
      <c r="P11" s="168"/>
      <c r="Q11" s="169"/>
      <c r="R11" s="169"/>
      <c r="S11" s="168"/>
    </row>
    <row r="12" spans="1:19" ht="15.75" customHeight="1">
      <c r="A12" s="322" t="s">
        <v>9</v>
      </c>
      <c r="B12" s="323" t="s">
        <v>9</v>
      </c>
      <c r="C12" s="203">
        <v>6017</v>
      </c>
      <c r="D12" s="203">
        <v>7967</v>
      </c>
      <c r="E12" s="203">
        <v>1950</v>
      </c>
      <c r="F12" s="204">
        <v>0.324</v>
      </c>
      <c r="G12" s="205">
        <v>144769</v>
      </c>
      <c r="H12" s="207">
        <v>206144</v>
      </c>
      <c r="I12" s="208">
        <v>0.424</v>
      </c>
      <c r="J12" s="206">
        <v>3217</v>
      </c>
      <c r="K12" s="30">
        <v>4580</v>
      </c>
      <c r="L12" s="209">
        <v>0.424</v>
      </c>
      <c r="N12" s="10"/>
      <c r="O12" s="14"/>
      <c r="P12" s="168"/>
      <c r="Q12" s="169"/>
      <c r="R12" s="169"/>
      <c r="S12" s="168"/>
    </row>
    <row r="13" spans="1:19" ht="15.75" customHeight="1">
      <c r="A13" s="322" t="s">
        <v>10</v>
      </c>
      <c r="B13" s="323" t="s">
        <v>10</v>
      </c>
      <c r="C13" s="203">
        <v>7354</v>
      </c>
      <c r="D13" s="203">
        <v>7680</v>
      </c>
      <c r="E13" s="203">
        <v>326</v>
      </c>
      <c r="F13" s="204">
        <v>0.044</v>
      </c>
      <c r="G13" s="205">
        <v>176886</v>
      </c>
      <c r="H13" s="207">
        <v>188986</v>
      </c>
      <c r="I13" s="208">
        <v>0.068</v>
      </c>
      <c r="J13" s="206">
        <v>3930</v>
      </c>
      <c r="K13" s="30">
        <v>4199</v>
      </c>
      <c r="L13" s="209">
        <v>0.068</v>
      </c>
      <c r="N13" s="10"/>
      <c r="O13" s="14"/>
      <c r="P13" s="168"/>
      <c r="Q13" s="169"/>
      <c r="R13" s="169"/>
      <c r="S13" s="168"/>
    </row>
    <row r="14" spans="1:19" ht="15.75" customHeight="1">
      <c r="A14" s="322" t="s">
        <v>11</v>
      </c>
      <c r="B14" s="323" t="s">
        <v>11</v>
      </c>
      <c r="C14" s="203">
        <v>9986</v>
      </c>
      <c r="D14" s="203">
        <v>11652</v>
      </c>
      <c r="E14" s="203">
        <v>1666</v>
      </c>
      <c r="F14" s="204">
        <v>0.167</v>
      </c>
      <c r="G14" s="205">
        <v>221711</v>
      </c>
      <c r="H14" s="207">
        <v>282908</v>
      </c>
      <c r="I14" s="208">
        <v>0.276</v>
      </c>
      <c r="J14" s="206">
        <v>4926</v>
      </c>
      <c r="K14" s="30">
        <v>6286</v>
      </c>
      <c r="L14" s="209">
        <v>0.276</v>
      </c>
      <c r="N14" s="10"/>
      <c r="O14" s="14"/>
      <c r="P14" s="168"/>
      <c r="Q14" s="169"/>
      <c r="R14" s="169"/>
      <c r="S14" s="168"/>
    </row>
    <row r="15" spans="1:19" ht="15.75" customHeight="1">
      <c r="A15" s="322" t="s">
        <v>300</v>
      </c>
      <c r="B15" s="323" t="s">
        <v>300</v>
      </c>
      <c r="C15" s="203">
        <v>9588</v>
      </c>
      <c r="D15" s="279">
        <v>4692</v>
      </c>
      <c r="E15" s="277" t="s">
        <v>261</v>
      </c>
      <c r="F15" s="281" t="s">
        <v>261</v>
      </c>
      <c r="G15" s="205">
        <v>214792</v>
      </c>
      <c r="H15" s="277">
        <v>47201</v>
      </c>
      <c r="I15" s="281" t="s">
        <v>261</v>
      </c>
      <c r="J15" s="206">
        <v>4773</v>
      </c>
      <c r="K15" s="279">
        <v>1048</v>
      </c>
      <c r="L15" s="277" t="s">
        <v>261</v>
      </c>
      <c r="N15" s="210"/>
      <c r="O15" s="14"/>
      <c r="P15" s="168"/>
      <c r="Q15" s="169"/>
      <c r="R15" s="169"/>
      <c r="S15" s="168"/>
    </row>
    <row r="16" spans="1:19" ht="15.75" customHeight="1">
      <c r="A16" s="200" t="s">
        <v>12</v>
      </c>
      <c r="B16" s="201"/>
      <c r="C16" s="277" t="s">
        <v>261</v>
      </c>
      <c r="D16" s="203">
        <v>16866</v>
      </c>
      <c r="E16" s="277" t="s">
        <v>261</v>
      </c>
      <c r="F16" s="281" t="s">
        <v>261</v>
      </c>
      <c r="G16" s="277" t="s">
        <v>261</v>
      </c>
      <c r="H16" s="207">
        <v>365543</v>
      </c>
      <c r="I16" s="281" t="s">
        <v>261</v>
      </c>
      <c r="J16" s="282" t="s">
        <v>261</v>
      </c>
      <c r="K16" s="30">
        <v>8123</v>
      </c>
      <c r="L16" s="277" t="s">
        <v>261</v>
      </c>
      <c r="N16" s="210"/>
      <c r="O16" s="14"/>
      <c r="P16" s="168"/>
      <c r="Q16" s="169"/>
      <c r="R16" s="169"/>
      <c r="S16" s="168"/>
    </row>
    <row r="17" spans="1:19" ht="15.75" customHeight="1">
      <c r="A17" s="322" t="s">
        <v>13</v>
      </c>
      <c r="B17" s="323" t="s">
        <v>13</v>
      </c>
      <c r="C17" s="203">
        <v>6114</v>
      </c>
      <c r="D17" s="203">
        <v>6788</v>
      </c>
      <c r="E17" s="203">
        <v>674</v>
      </c>
      <c r="F17" s="204">
        <v>0.11</v>
      </c>
      <c r="G17" s="205">
        <v>134734</v>
      </c>
      <c r="H17" s="207">
        <v>149208</v>
      </c>
      <c r="I17" s="208">
        <v>0.107</v>
      </c>
      <c r="J17" s="206">
        <v>2994</v>
      </c>
      <c r="K17" s="30">
        <v>3315</v>
      </c>
      <c r="L17" s="209">
        <v>0.107</v>
      </c>
      <c r="N17" s="10"/>
      <c r="O17" s="14"/>
      <c r="P17" s="168"/>
      <c r="Q17" s="169"/>
      <c r="R17" s="169"/>
      <c r="S17" s="168"/>
    </row>
    <row r="18" spans="1:19" ht="15.75" customHeight="1">
      <c r="A18" s="322" t="s">
        <v>14</v>
      </c>
      <c r="B18" s="323" t="s">
        <v>14</v>
      </c>
      <c r="C18" s="203">
        <v>4828</v>
      </c>
      <c r="D18" s="279" t="s">
        <v>261</v>
      </c>
      <c r="E18" s="277" t="s">
        <v>261</v>
      </c>
      <c r="F18" s="281" t="s">
        <v>261</v>
      </c>
      <c r="G18" s="205">
        <v>112603</v>
      </c>
      <c r="H18" s="277" t="s">
        <v>261</v>
      </c>
      <c r="I18" s="281" t="s">
        <v>261</v>
      </c>
      <c r="J18" s="206">
        <v>2502</v>
      </c>
      <c r="K18" s="279" t="s">
        <v>261</v>
      </c>
      <c r="L18" s="277" t="s">
        <v>261</v>
      </c>
      <c r="N18" s="10"/>
      <c r="O18" s="14"/>
      <c r="P18" s="168"/>
      <c r="Q18" s="169"/>
      <c r="R18" s="169"/>
      <c r="S18" s="168"/>
    </row>
    <row r="19" spans="1:19" ht="15.75" customHeight="1">
      <c r="A19" s="322" t="s">
        <v>15</v>
      </c>
      <c r="B19" s="323" t="s">
        <v>15</v>
      </c>
      <c r="C19" s="203">
        <v>7140</v>
      </c>
      <c r="D19" s="203">
        <v>8218</v>
      </c>
      <c r="E19" s="203">
        <v>1078</v>
      </c>
      <c r="F19" s="204">
        <v>0.151</v>
      </c>
      <c r="G19" s="205">
        <v>154883</v>
      </c>
      <c r="H19" s="207">
        <v>191702</v>
      </c>
      <c r="I19" s="208">
        <v>0.238</v>
      </c>
      <c r="J19" s="206">
        <v>3441</v>
      </c>
      <c r="K19" s="30">
        <v>4260</v>
      </c>
      <c r="L19" s="209">
        <v>0.238</v>
      </c>
      <c r="N19" s="10"/>
      <c r="O19" s="14"/>
      <c r="P19" s="168"/>
      <c r="Q19" s="169"/>
      <c r="R19" s="169"/>
      <c r="S19" s="168"/>
    </row>
    <row r="20" spans="1:19" ht="15.75" customHeight="1">
      <c r="A20" s="322" t="s">
        <v>16</v>
      </c>
      <c r="B20" s="323" t="s">
        <v>16</v>
      </c>
      <c r="C20" s="203">
        <v>2569</v>
      </c>
      <c r="D20" s="203">
        <v>2951</v>
      </c>
      <c r="E20" s="203">
        <v>382</v>
      </c>
      <c r="F20" s="204">
        <v>0.149</v>
      </c>
      <c r="G20" s="205">
        <v>55395</v>
      </c>
      <c r="H20" s="207">
        <v>71281</v>
      </c>
      <c r="I20" s="208">
        <v>0.287</v>
      </c>
      <c r="J20" s="206">
        <v>1231</v>
      </c>
      <c r="K20" s="30">
        <v>1584</v>
      </c>
      <c r="L20" s="209">
        <v>0.287</v>
      </c>
      <c r="N20" s="10"/>
      <c r="O20" s="14"/>
      <c r="P20" s="168"/>
      <c r="Q20" s="169"/>
      <c r="R20" s="169"/>
      <c r="S20" s="168"/>
    </row>
    <row r="21" spans="1:19" ht="15.75" customHeight="1">
      <c r="A21" s="322" t="s">
        <v>17</v>
      </c>
      <c r="B21" s="323" t="s">
        <v>17</v>
      </c>
      <c r="C21" s="203">
        <v>1773</v>
      </c>
      <c r="D21" s="203">
        <v>1708</v>
      </c>
      <c r="E21" s="203">
        <v>-65</v>
      </c>
      <c r="F21" s="204">
        <v>-0.037</v>
      </c>
      <c r="G21" s="205">
        <v>39841.2</v>
      </c>
      <c r="H21" s="207">
        <v>39860.8</v>
      </c>
      <c r="I21" s="208">
        <v>0</v>
      </c>
      <c r="J21" s="206">
        <v>885</v>
      </c>
      <c r="K21" s="30">
        <v>885</v>
      </c>
      <c r="L21" s="209">
        <v>0</v>
      </c>
      <c r="N21" s="10"/>
      <c r="O21" s="14"/>
      <c r="P21" s="168"/>
      <c r="Q21" s="169"/>
      <c r="R21" s="169"/>
      <c r="S21" s="168"/>
    </row>
    <row r="22" spans="1:19" ht="15.75" customHeight="1">
      <c r="A22" s="322" t="s">
        <v>301</v>
      </c>
      <c r="B22" s="323" t="s">
        <v>301</v>
      </c>
      <c r="C22" s="277" t="s">
        <v>261</v>
      </c>
      <c r="D22" s="203">
        <v>9795</v>
      </c>
      <c r="E22" s="277" t="s">
        <v>261</v>
      </c>
      <c r="F22" s="204" t="s">
        <v>261</v>
      </c>
      <c r="G22" s="277" t="s">
        <v>261</v>
      </c>
      <c r="H22" s="207">
        <v>246324</v>
      </c>
      <c r="I22" s="281" t="s">
        <v>261</v>
      </c>
      <c r="J22" s="282" t="s">
        <v>261</v>
      </c>
      <c r="K22" s="30">
        <v>5473</v>
      </c>
      <c r="L22" s="277" t="s">
        <v>261</v>
      </c>
      <c r="N22" s="10"/>
      <c r="O22" s="14"/>
      <c r="P22" s="168"/>
      <c r="Q22" s="169"/>
      <c r="R22" s="169"/>
      <c r="S22" s="168"/>
    </row>
    <row r="23" spans="1:19" ht="15.75" customHeight="1">
      <c r="A23" s="322" t="s">
        <v>18</v>
      </c>
      <c r="B23" s="323" t="s">
        <v>18</v>
      </c>
      <c r="C23" s="203">
        <v>7207</v>
      </c>
      <c r="D23" s="203">
        <v>8456</v>
      </c>
      <c r="E23" s="203">
        <v>1249</v>
      </c>
      <c r="F23" s="204">
        <v>0.173</v>
      </c>
      <c r="G23" s="205">
        <v>166623</v>
      </c>
      <c r="H23" s="207">
        <v>207852</v>
      </c>
      <c r="I23" s="208">
        <v>0.247</v>
      </c>
      <c r="J23" s="206">
        <v>3702</v>
      </c>
      <c r="K23" s="30">
        <v>4618</v>
      </c>
      <c r="L23" s="209">
        <v>0.247</v>
      </c>
      <c r="N23" s="10"/>
      <c r="O23" s="14"/>
      <c r="P23" s="168"/>
      <c r="Q23" s="169"/>
      <c r="R23" s="169"/>
      <c r="S23" s="168"/>
    </row>
    <row r="24" spans="1:19" ht="15.75" customHeight="1">
      <c r="A24" s="322" t="s">
        <v>19</v>
      </c>
      <c r="B24" s="323" t="s">
        <v>19</v>
      </c>
      <c r="C24" s="203">
        <v>8749</v>
      </c>
      <c r="D24" s="203">
        <v>10684</v>
      </c>
      <c r="E24" s="203">
        <v>1935</v>
      </c>
      <c r="F24" s="204">
        <v>0.221</v>
      </c>
      <c r="G24" s="205">
        <v>207343</v>
      </c>
      <c r="H24" s="207">
        <v>258231</v>
      </c>
      <c r="I24" s="208">
        <v>0.245</v>
      </c>
      <c r="J24" s="206">
        <v>4607</v>
      </c>
      <c r="K24" s="30">
        <v>5738</v>
      </c>
      <c r="L24" s="209">
        <v>0.245</v>
      </c>
      <c r="N24" s="10"/>
      <c r="O24" s="14"/>
      <c r="P24" s="168"/>
      <c r="Q24" s="169"/>
      <c r="R24" s="169"/>
      <c r="S24" s="168"/>
    </row>
    <row r="25" spans="1:19" ht="15.75" customHeight="1">
      <c r="A25" s="322" t="s">
        <v>20</v>
      </c>
      <c r="B25" s="323" t="s">
        <v>20</v>
      </c>
      <c r="C25" s="203">
        <v>2749</v>
      </c>
      <c r="D25" s="203">
        <v>2973</v>
      </c>
      <c r="E25" s="203">
        <v>224</v>
      </c>
      <c r="F25" s="204">
        <v>0.081</v>
      </c>
      <c r="G25" s="205">
        <v>54608</v>
      </c>
      <c r="H25" s="207">
        <v>65634</v>
      </c>
      <c r="I25" s="208">
        <v>0.202</v>
      </c>
      <c r="J25" s="206">
        <v>1213</v>
      </c>
      <c r="K25" s="30">
        <v>1458</v>
      </c>
      <c r="L25" s="209">
        <v>0.202</v>
      </c>
      <c r="N25" s="10"/>
      <c r="O25" s="14"/>
      <c r="P25" s="168"/>
      <c r="Q25" s="169"/>
      <c r="R25" s="169"/>
      <c r="S25" s="168"/>
    </row>
    <row r="26" spans="1:19" ht="15.75" customHeight="1">
      <c r="A26" s="322" t="s">
        <v>21</v>
      </c>
      <c r="B26" s="323" t="s">
        <v>21</v>
      </c>
      <c r="C26" s="203">
        <v>5656</v>
      </c>
      <c r="D26" s="203">
        <v>6850</v>
      </c>
      <c r="E26" s="203">
        <v>1194</v>
      </c>
      <c r="F26" s="204">
        <v>0.211</v>
      </c>
      <c r="G26" s="205">
        <v>119240</v>
      </c>
      <c r="H26" s="207">
        <v>155008</v>
      </c>
      <c r="I26" s="208">
        <v>0.3</v>
      </c>
      <c r="J26" s="206">
        <v>2649</v>
      </c>
      <c r="K26" s="30">
        <v>3444</v>
      </c>
      <c r="L26" s="209">
        <v>0.3</v>
      </c>
      <c r="N26" s="10"/>
      <c r="O26" s="14"/>
      <c r="P26" s="168"/>
      <c r="Q26" s="169"/>
      <c r="R26" s="169"/>
      <c r="S26" s="168"/>
    </row>
    <row r="27" spans="1:19" ht="15.75" customHeight="1">
      <c r="A27" s="322" t="s">
        <v>22</v>
      </c>
      <c r="B27" s="323" t="s">
        <v>22</v>
      </c>
      <c r="C27" s="203">
        <v>5600</v>
      </c>
      <c r="D27" s="203">
        <v>7180</v>
      </c>
      <c r="E27" s="203">
        <v>1580</v>
      </c>
      <c r="F27" s="204">
        <v>0.282</v>
      </c>
      <c r="G27" s="205">
        <v>116917</v>
      </c>
      <c r="H27" s="207">
        <v>158331</v>
      </c>
      <c r="I27" s="208">
        <v>0.354</v>
      </c>
      <c r="J27" s="206">
        <v>2598</v>
      </c>
      <c r="K27" s="30">
        <v>3518</v>
      </c>
      <c r="L27" s="209">
        <v>0.354</v>
      </c>
      <c r="N27" s="10"/>
      <c r="O27" s="14"/>
      <c r="P27" s="168"/>
      <c r="Q27" s="169"/>
      <c r="R27" s="169"/>
      <c r="S27" s="168"/>
    </row>
    <row r="28" spans="1:19" ht="15.75" customHeight="1">
      <c r="A28" s="322" t="s">
        <v>23</v>
      </c>
      <c r="B28" s="323" t="s">
        <v>23</v>
      </c>
      <c r="C28" s="203">
        <v>3830</v>
      </c>
      <c r="D28" s="203">
        <v>4089</v>
      </c>
      <c r="E28" s="203">
        <v>259</v>
      </c>
      <c r="F28" s="204">
        <v>0.068</v>
      </c>
      <c r="G28" s="205">
        <v>88224</v>
      </c>
      <c r="H28" s="207">
        <v>101635</v>
      </c>
      <c r="I28" s="208">
        <v>0.152</v>
      </c>
      <c r="J28" s="206">
        <v>1960</v>
      </c>
      <c r="K28" s="30">
        <v>2258</v>
      </c>
      <c r="L28" s="209">
        <v>0.152</v>
      </c>
      <c r="N28" s="10"/>
      <c r="O28" s="14"/>
      <c r="P28" s="168"/>
      <c r="Q28" s="169"/>
      <c r="R28" s="169"/>
      <c r="S28" s="168"/>
    </row>
    <row r="29" spans="1:19" ht="15.75" customHeight="1">
      <c r="A29" s="322" t="s">
        <v>24</v>
      </c>
      <c r="B29" s="323" t="s">
        <v>24</v>
      </c>
      <c r="C29" s="203">
        <v>3747</v>
      </c>
      <c r="D29" s="203">
        <v>4446</v>
      </c>
      <c r="E29" s="203">
        <v>699</v>
      </c>
      <c r="F29" s="204">
        <v>0.187</v>
      </c>
      <c r="G29" s="205">
        <v>97597</v>
      </c>
      <c r="H29" s="207">
        <v>126442</v>
      </c>
      <c r="I29" s="208">
        <v>0.296</v>
      </c>
      <c r="J29" s="206">
        <v>2168</v>
      </c>
      <c r="K29" s="30">
        <v>2809</v>
      </c>
      <c r="L29" s="209">
        <v>0.296</v>
      </c>
      <c r="N29" s="10"/>
      <c r="O29" s="14"/>
      <c r="P29" s="168"/>
      <c r="Q29" s="169"/>
      <c r="R29" s="169"/>
      <c r="S29" s="168"/>
    </row>
    <row r="30" spans="1:19" ht="15.75" customHeight="1">
      <c r="A30" s="322" t="s">
        <v>25</v>
      </c>
      <c r="B30" s="323" t="s">
        <v>25</v>
      </c>
      <c r="C30" s="203">
        <v>4269</v>
      </c>
      <c r="D30" s="279">
        <v>1939</v>
      </c>
      <c r="E30" s="277" t="s">
        <v>261</v>
      </c>
      <c r="F30" s="281" t="s">
        <v>261</v>
      </c>
      <c r="G30" s="205">
        <v>95210</v>
      </c>
      <c r="H30" s="277">
        <v>19174</v>
      </c>
      <c r="I30" s="281" t="s">
        <v>261</v>
      </c>
      <c r="J30" s="206">
        <v>2115</v>
      </c>
      <c r="K30" s="279">
        <v>426</v>
      </c>
      <c r="L30" s="277" t="s">
        <v>261</v>
      </c>
      <c r="N30" s="10"/>
      <c r="O30" s="14"/>
      <c r="P30" s="168"/>
      <c r="Q30" s="169"/>
      <c r="R30" s="169"/>
      <c r="S30" s="168"/>
    </row>
    <row r="31" spans="1:19" ht="15.75" customHeight="1">
      <c r="A31" s="322" t="s">
        <v>26</v>
      </c>
      <c r="B31" s="323" t="s">
        <v>26</v>
      </c>
      <c r="C31" s="203">
        <v>3975</v>
      </c>
      <c r="D31" s="279" t="s">
        <v>261</v>
      </c>
      <c r="E31" s="277" t="s">
        <v>261</v>
      </c>
      <c r="F31" s="281" t="s">
        <v>261</v>
      </c>
      <c r="G31" s="205">
        <v>94089</v>
      </c>
      <c r="H31" s="277" t="s">
        <v>261</v>
      </c>
      <c r="I31" s="281" t="s">
        <v>261</v>
      </c>
      <c r="J31" s="206">
        <v>2090</v>
      </c>
      <c r="K31" s="279" t="s">
        <v>261</v>
      </c>
      <c r="L31" s="277" t="s">
        <v>261</v>
      </c>
      <c r="N31" s="10"/>
      <c r="O31" s="14"/>
      <c r="P31" s="168"/>
      <c r="Q31" s="169"/>
      <c r="R31" s="169"/>
      <c r="S31" s="168"/>
    </row>
    <row r="32" spans="1:19" ht="15.75" customHeight="1">
      <c r="A32" s="322" t="s">
        <v>27</v>
      </c>
      <c r="B32" s="323" t="s">
        <v>27</v>
      </c>
      <c r="C32" s="203">
        <v>3348</v>
      </c>
      <c r="D32" s="203">
        <v>4052</v>
      </c>
      <c r="E32" s="203">
        <v>704</v>
      </c>
      <c r="F32" s="204">
        <v>0.21</v>
      </c>
      <c r="G32" s="205">
        <v>78937</v>
      </c>
      <c r="H32" s="207">
        <v>100310</v>
      </c>
      <c r="I32" s="208">
        <v>0.271</v>
      </c>
      <c r="J32" s="206">
        <v>1754</v>
      </c>
      <c r="K32" s="30">
        <v>2229</v>
      </c>
      <c r="L32" s="209">
        <v>0.271</v>
      </c>
      <c r="N32" s="10"/>
      <c r="O32" s="14"/>
      <c r="P32" s="168"/>
      <c r="Q32" s="169"/>
      <c r="R32" s="169"/>
      <c r="S32" s="168"/>
    </row>
    <row r="33" spans="1:19" ht="15.75" customHeight="1">
      <c r="A33" s="322" t="s">
        <v>28</v>
      </c>
      <c r="B33" s="323" t="s">
        <v>28</v>
      </c>
      <c r="C33" s="203">
        <v>2798</v>
      </c>
      <c r="D33" s="203">
        <v>3049</v>
      </c>
      <c r="E33" s="203">
        <v>251</v>
      </c>
      <c r="F33" s="204">
        <v>0.09</v>
      </c>
      <c r="G33" s="205">
        <v>52599.5</v>
      </c>
      <c r="H33" s="207">
        <v>62804</v>
      </c>
      <c r="I33" s="208">
        <v>0.194</v>
      </c>
      <c r="J33" s="206">
        <v>1168</v>
      </c>
      <c r="K33" s="30">
        <v>1395</v>
      </c>
      <c r="L33" s="209">
        <v>0.194</v>
      </c>
      <c r="N33" s="10"/>
      <c r="O33" s="14"/>
      <c r="P33" s="168"/>
      <c r="Q33" s="169"/>
      <c r="R33" s="169"/>
      <c r="S33" s="168"/>
    </row>
    <row r="34" spans="1:19" ht="15.75" customHeight="1">
      <c r="A34" s="322" t="s">
        <v>29</v>
      </c>
      <c r="B34" s="323" t="s">
        <v>29</v>
      </c>
      <c r="C34" s="203">
        <v>1482</v>
      </c>
      <c r="D34" s="203">
        <v>1776</v>
      </c>
      <c r="E34" s="203">
        <v>294</v>
      </c>
      <c r="F34" s="204">
        <v>0.198</v>
      </c>
      <c r="G34" s="205">
        <v>28493</v>
      </c>
      <c r="H34" s="207">
        <v>36946</v>
      </c>
      <c r="I34" s="208">
        <v>0.297</v>
      </c>
      <c r="J34" s="206">
        <v>633</v>
      </c>
      <c r="K34" s="30">
        <v>821</v>
      </c>
      <c r="L34" s="209">
        <v>0.297</v>
      </c>
      <c r="N34" s="10"/>
      <c r="O34" s="14"/>
      <c r="P34" s="168"/>
      <c r="Q34" s="169"/>
      <c r="R34" s="169"/>
      <c r="S34" s="168"/>
    </row>
    <row r="35" spans="1:19" ht="15.75" customHeight="1">
      <c r="A35" s="322" t="s">
        <v>30</v>
      </c>
      <c r="B35" s="323" t="s">
        <v>30</v>
      </c>
      <c r="C35" s="203">
        <v>8531</v>
      </c>
      <c r="D35" s="203">
        <v>9639</v>
      </c>
      <c r="E35" s="203">
        <v>1108</v>
      </c>
      <c r="F35" s="204">
        <v>0.13</v>
      </c>
      <c r="G35" s="205">
        <v>181342</v>
      </c>
      <c r="H35" s="207">
        <v>211171</v>
      </c>
      <c r="I35" s="208">
        <v>0.164</v>
      </c>
      <c r="J35" s="206">
        <v>4029</v>
      </c>
      <c r="K35" s="30">
        <v>4692</v>
      </c>
      <c r="L35" s="209">
        <v>0.165</v>
      </c>
      <c r="N35" s="10"/>
      <c r="O35" s="14"/>
      <c r="P35" s="168"/>
      <c r="Q35" s="169"/>
      <c r="R35" s="169"/>
      <c r="S35" s="168"/>
    </row>
    <row r="36" spans="1:19" ht="15.75" customHeight="1">
      <c r="A36" s="322" t="s">
        <v>31</v>
      </c>
      <c r="B36" s="323" t="s">
        <v>31</v>
      </c>
      <c r="C36" s="203">
        <v>3558</v>
      </c>
      <c r="D36" s="203">
        <v>4305</v>
      </c>
      <c r="E36" s="203">
        <v>747</v>
      </c>
      <c r="F36" s="204">
        <v>0.21</v>
      </c>
      <c r="G36" s="205">
        <v>88712</v>
      </c>
      <c r="H36" s="207">
        <v>115497</v>
      </c>
      <c r="I36" s="208">
        <v>0.302</v>
      </c>
      <c r="J36" s="206">
        <v>1971</v>
      </c>
      <c r="K36" s="30">
        <v>2566</v>
      </c>
      <c r="L36" s="209">
        <v>0.302</v>
      </c>
      <c r="N36" s="10"/>
      <c r="O36" s="14"/>
      <c r="P36" s="168"/>
      <c r="Q36" s="169"/>
      <c r="R36" s="169"/>
      <c r="S36" s="168"/>
    </row>
    <row r="37" spans="1:19" ht="15.75" customHeight="1">
      <c r="A37" s="200" t="s">
        <v>32</v>
      </c>
      <c r="B37" s="201"/>
      <c r="C37" s="277" t="s">
        <v>261</v>
      </c>
      <c r="D37" s="203">
        <v>2911</v>
      </c>
      <c r="E37" s="277" t="s">
        <v>261</v>
      </c>
      <c r="F37" s="281" t="s">
        <v>261</v>
      </c>
      <c r="G37" s="282" t="s">
        <v>261</v>
      </c>
      <c r="H37" s="207">
        <v>60149</v>
      </c>
      <c r="I37" s="281" t="s">
        <v>261</v>
      </c>
      <c r="J37" s="282" t="s">
        <v>261</v>
      </c>
      <c r="K37" s="30">
        <v>1336</v>
      </c>
      <c r="L37" s="277" t="s">
        <v>261</v>
      </c>
      <c r="N37" s="10"/>
      <c r="O37" s="14"/>
      <c r="P37" s="168"/>
      <c r="Q37" s="169"/>
      <c r="R37" s="169"/>
      <c r="S37" s="168"/>
    </row>
    <row r="38" spans="1:19" ht="15.75" customHeight="1">
      <c r="A38" s="322" t="s">
        <v>302</v>
      </c>
      <c r="B38" s="323" t="s">
        <v>302</v>
      </c>
      <c r="C38" s="203">
        <v>1813</v>
      </c>
      <c r="D38" s="279">
        <v>1000</v>
      </c>
      <c r="E38" s="277" t="s">
        <v>261</v>
      </c>
      <c r="F38" s="281" t="s">
        <v>261</v>
      </c>
      <c r="G38" s="205">
        <v>40607</v>
      </c>
      <c r="H38" s="277">
        <v>10638</v>
      </c>
      <c r="I38" s="281" t="s">
        <v>261</v>
      </c>
      <c r="J38" s="206">
        <v>902</v>
      </c>
      <c r="K38" s="279">
        <v>236</v>
      </c>
      <c r="L38" s="277" t="s">
        <v>261</v>
      </c>
      <c r="N38" s="10"/>
      <c r="O38" s="14"/>
      <c r="P38" s="168"/>
      <c r="Q38" s="169"/>
      <c r="R38" s="169"/>
      <c r="S38" s="168"/>
    </row>
    <row r="39" spans="1:19" ht="15.75" customHeight="1">
      <c r="A39" s="322" t="s">
        <v>33</v>
      </c>
      <c r="B39" s="323" t="s">
        <v>33</v>
      </c>
      <c r="C39" s="203">
        <v>2497</v>
      </c>
      <c r="D39" s="203">
        <v>2752</v>
      </c>
      <c r="E39" s="203">
        <v>255</v>
      </c>
      <c r="F39" s="204">
        <v>0.102</v>
      </c>
      <c r="G39" s="205">
        <v>52410.9</v>
      </c>
      <c r="H39" s="207">
        <v>62834.7</v>
      </c>
      <c r="I39" s="208">
        <v>0.199</v>
      </c>
      <c r="J39" s="206">
        <v>1164</v>
      </c>
      <c r="K39" s="30">
        <v>1396</v>
      </c>
      <c r="L39" s="209">
        <v>0.199</v>
      </c>
      <c r="N39" s="10"/>
      <c r="O39" s="14"/>
      <c r="P39" s="168"/>
      <c r="Q39" s="169"/>
      <c r="R39" s="169"/>
      <c r="S39" s="168"/>
    </row>
    <row r="40" spans="1:19" ht="15.75" customHeight="1">
      <c r="A40" s="322" t="s">
        <v>34</v>
      </c>
      <c r="B40" s="323" t="s">
        <v>34</v>
      </c>
      <c r="C40" s="203">
        <v>1201</v>
      </c>
      <c r="D40" s="279">
        <v>550</v>
      </c>
      <c r="E40" s="277" t="s">
        <v>261</v>
      </c>
      <c r="F40" s="281" t="s">
        <v>261</v>
      </c>
      <c r="G40" s="205">
        <v>25313</v>
      </c>
      <c r="H40" s="277">
        <v>4875</v>
      </c>
      <c r="I40" s="281" t="s">
        <v>261</v>
      </c>
      <c r="J40" s="206">
        <v>562</v>
      </c>
      <c r="K40" s="279">
        <v>108</v>
      </c>
      <c r="L40" s="277" t="s">
        <v>261</v>
      </c>
      <c r="N40" s="10"/>
      <c r="O40" s="14"/>
      <c r="P40" s="168"/>
      <c r="Q40" s="169"/>
      <c r="R40" s="169"/>
      <c r="S40" s="168"/>
    </row>
    <row r="41" spans="1:19" ht="15.75" customHeight="1">
      <c r="A41" s="322" t="s">
        <v>35</v>
      </c>
      <c r="B41" s="323" t="s">
        <v>35</v>
      </c>
      <c r="C41" s="203">
        <v>4622</v>
      </c>
      <c r="D41" s="203">
        <v>6198</v>
      </c>
      <c r="E41" s="203">
        <v>1576</v>
      </c>
      <c r="F41" s="204">
        <v>0.341</v>
      </c>
      <c r="G41" s="205">
        <v>98526</v>
      </c>
      <c r="H41" s="207">
        <v>145945</v>
      </c>
      <c r="I41" s="208">
        <v>0.481</v>
      </c>
      <c r="J41" s="206">
        <v>2189</v>
      </c>
      <c r="K41" s="30">
        <v>3243</v>
      </c>
      <c r="L41" s="209">
        <v>0.481</v>
      </c>
      <c r="N41" s="10"/>
      <c r="O41" s="14"/>
      <c r="P41" s="168"/>
      <c r="Q41" s="169"/>
      <c r="R41" s="169"/>
      <c r="S41" s="168"/>
    </row>
    <row r="42" spans="1:19" ht="15.75" customHeight="1">
      <c r="A42" s="322" t="s">
        <v>36</v>
      </c>
      <c r="B42" s="323" t="s">
        <v>36</v>
      </c>
      <c r="C42" s="203">
        <v>7010</v>
      </c>
      <c r="D42" s="279" t="s">
        <v>261</v>
      </c>
      <c r="E42" s="277" t="s">
        <v>261</v>
      </c>
      <c r="F42" s="281" t="s">
        <v>261</v>
      </c>
      <c r="G42" s="205">
        <v>140350</v>
      </c>
      <c r="H42" s="277" t="s">
        <v>261</v>
      </c>
      <c r="I42" s="281" t="s">
        <v>261</v>
      </c>
      <c r="J42" s="206">
        <v>3118</v>
      </c>
      <c r="K42" s="279" t="s">
        <v>261</v>
      </c>
      <c r="L42" s="277" t="s">
        <v>261</v>
      </c>
      <c r="N42" s="10"/>
      <c r="O42" s="14"/>
      <c r="P42" s="168"/>
      <c r="Q42" s="169"/>
      <c r="R42" s="169"/>
      <c r="S42" s="168"/>
    </row>
    <row r="43" spans="1:19" ht="15.75" customHeight="1">
      <c r="A43" s="322" t="s">
        <v>303</v>
      </c>
      <c r="B43" s="323" t="s">
        <v>303</v>
      </c>
      <c r="C43" s="203">
        <v>3348</v>
      </c>
      <c r="D43" s="279" t="s">
        <v>261</v>
      </c>
      <c r="E43" s="277" t="s">
        <v>261</v>
      </c>
      <c r="F43" s="281" t="s">
        <v>261</v>
      </c>
      <c r="G43" s="205">
        <v>67232</v>
      </c>
      <c r="H43" s="277" t="s">
        <v>261</v>
      </c>
      <c r="I43" s="281" t="s">
        <v>261</v>
      </c>
      <c r="J43" s="206">
        <v>1494</v>
      </c>
      <c r="K43" s="279" t="s">
        <v>261</v>
      </c>
      <c r="L43" s="277" t="s">
        <v>261</v>
      </c>
      <c r="N43" s="10"/>
      <c r="O43" s="14"/>
      <c r="P43" s="168"/>
      <c r="Q43" s="169"/>
      <c r="R43" s="169"/>
      <c r="S43" s="168"/>
    </row>
    <row r="44" spans="1:19" ht="15.75" customHeight="1" thickBot="1">
      <c r="A44" s="322" t="s">
        <v>37</v>
      </c>
      <c r="B44" s="323" t="s">
        <v>37</v>
      </c>
      <c r="C44" s="211" t="s">
        <v>261</v>
      </c>
      <c r="D44" s="211">
        <v>11886</v>
      </c>
      <c r="E44" s="211" t="s">
        <v>261</v>
      </c>
      <c r="F44" s="283" t="s">
        <v>261</v>
      </c>
      <c r="G44" s="284" t="s">
        <v>261</v>
      </c>
      <c r="H44" s="212">
        <v>264000</v>
      </c>
      <c r="I44" s="285" t="s">
        <v>261</v>
      </c>
      <c r="J44" s="286" t="s">
        <v>261</v>
      </c>
      <c r="K44" s="33">
        <v>5866</v>
      </c>
      <c r="L44" s="287" t="s">
        <v>261</v>
      </c>
      <c r="N44" s="10"/>
      <c r="O44" s="14"/>
      <c r="P44" s="168"/>
      <c r="Q44" s="169"/>
      <c r="R44" s="169"/>
      <c r="S44" s="168"/>
    </row>
    <row r="45" spans="1:19" ht="15.75" customHeight="1" thickBot="1">
      <c r="A45" s="301" t="s">
        <v>68</v>
      </c>
      <c r="B45" s="301"/>
      <c r="C45" s="4">
        <f>SUM(C8:C44)</f>
        <v>156271</v>
      </c>
      <c r="D45" s="35">
        <f>SUM(D8:D44)</f>
        <v>190842</v>
      </c>
      <c r="E45" s="35">
        <f>D45-C45</f>
        <v>34571</v>
      </c>
      <c r="F45" s="213">
        <f>(D45-C45)/C45</f>
        <v>0.22122466740470081</v>
      </c>
      <c r="G45" s="214">
        <f>SUM(G8:G44)</f>
        <v>3490297.6</v>
      </c>
      <c r="H45" s="215">
        <f>SUM(H8:H44)</f>
        <v>4390784.5</v>
      </c>
      <c r="I45" s="213">
        <f>(H45-G45)/G45</f>
        <v>0.2579971690666148</v>
      </c>
      <c r="J45" s="216">
        <f>ROUNDDOWN(G45/45,0)</f>
        <v>77562</v>
      </c>
      <c r="K45" s="35">
        <f>ROUNDDOWN(H45/45,0)</f>
        <v>97572</v>
      </c>
      <c r="L45" s="217">
        <f>(K45-J45)/J45</f>
        <v>0.25798715866016864</v>
      </c>
      <c r="N45" s="10"/>
      <c r="O45" s="14"/>
      <c r="P45" s="168"/>
      <c r="Q45" s="169"/>
      <c r="R45" s="169"/>
      <c r="S45" s="168"/>
    </row>
    <row r="46" spans="1:12" ht="15.75" customHeight="1">
      <c r="A46" s="302" t="s">
        <v>69</v>
      </c>
      <c r="B46" s="303"/>
      <c r="C46" s="22">
        <v>3229</v>
      </c>
      <c r="D46" s="31">
        <v>3939</v>
      </c>
      <c r="E46" s="31">
        <v>710</v>
      </c>
      <c r="F46" s="219">
        <v>0.22</v>
      </c>
      <c r="G46" s="220">
        <v>72727.5</v>
      </c>
      <c r="H46" s="221">
        <v>101698.5</v>
      </c>
      <c r="I46" s="219">
        <v>0.398</v>
      </c>
      <c r="J46" s="222">
        <v>1616</v>
      </c>
      <c r="K46" s="31">
        <v>2259</v>
      </c>
      <c r="L46" s="223">
        <v>0.398</v>
      </c>
    </row>
    <row r="47" spans="1:12" ht="15.75" customHeight="1">
      <c r="A47" s="304" t="s">
        <v>70</v>
      </c>
      <c r="B47" s="325"/>
      <c r="C47" s="19">
        <v>956</v>
      </c>
      <c r="D47" s="277" t="s">
        <v>261</v>
      </c>
      <c r="E47" s="277" t="s">
        <v>261</v>
      </c>
      <c r="F47" s="281" t="s">
        <v>261</v>
      </c>
      <c r="G47" s="205">
        <v>14193</v>
      </c>
      <c r="H47" s="277" t="s">
        <v>261</v>
      </c>
      <c r="I47" s="281" t="s">
        <v>261</v>
      </c>
      <c r="J47" s="206">
        <v>315</v>
      </c>
      <c r="K47" s="279" t="s">
        <v>261</v>
      </c>
      <c r="L47" s="277" t="s">
        <v>261</v>
      </c>
    </row>
    <row r="48" spans="1:12" ht="15.75" customHeight="1">
      <c r="A48" s="304" t="s">
        <v>71</v>
      </c>
      <c r="B48" s="325"/>
      <c r="C48" s="19">
        <v>1146</v>
      </c>
      <c r="D48" s="277" t="s">
        <v>261</v>
      </c>
      <c r="E48" s="277" t="s">
        <v>261</v>
      </c>
      <c r="F48" s="281" t="s">
        <v>261</v>
      </c>
      <c r="G48" s="205">
        <v>22490.3</v>
      </c>
      <c r="H48" s="277" t="s">
        <v>261</v>
      </c>
      <c r="I48" s="281" t="s">
        <v>261</v>
      </c>
      <c r="J48" s="206">
        <v>499</v>
      </c>
      <c r="K48" s="279" t="s">
        <v>261</v>
      </c>
      <c r="L48" s="277" t="s">
        <v>261</v>
      </c>
    </row>
    <row r="49" spans="1:12" ht="15.75" customHeight="1" thickBot="1">
      <c r="A49" s="310" t="s">
        <v>72</v>
      </c>
      <c r="B49" s="311"/>
      <c r="C49" s="225">
        <v>2053</v>
      </c>
      <c r="D49" s="226">
        <v>2278</v>
      </c>
      <c r="E49" s="226">
        <v>225</v>
      </c>
      <c r="F49" s="227">
        <v>0.11</v>
      </c>
      <c r="G49" s="228">
        <v>45499</v>
      </c>
      <c r="H49" s="229">
        <v>56761</v>
      </c>
      <c r="I49" s="227">
        <v>0.248</v>
      </c>
      <c r="J49" s="230">
        <v>1011</v>
      </c>
      <c r="K49" s="226">
        <v>1261</v>
      </c>
      <c r="L49" s="231">
        <v>0.247</v>
      </c>
    </row>
    <row r="50" spans="1:12" ht="15.75" customHeight="1" thickBot="1">
      <c r="A50" s="232" t="s">
        <v>73</v>
      </c>
      <c r="B50" s="232"/>
      <c r="C50" s="233">
        <f>SUM(C46:C49)</f>
        <v>7384</v>
      </c>
      <c r="D50" s="234">
        <f>SUM(D46:D49)</f>
        <v>6217</v>
      </c>
      <c r="E50" s="234">
        <f>D50-C50</f>
        <v>-1167</v>
      </c>
      <c r="F50" s="235">
        <f>(D50-C50)/C50</f>
        <v>-0.15804442036836402</v>
      </c>
      <c r="G50" s="236">
        <f>SUM(G46:G49)</f>
        <v>154909.8</v>
      </c>
      <c r="H50" s="237">
        <f>SUM(H46:H49)</f>
        <v>158459.5</v>
      </c>
      <c r="I50" s="235">
        <f>(H50-G50)/G50</f>
        <v>0.022914625156058636</v>
      </c>
      <c r="J50" s="238">
        <f>ROUNDDOWN(G50/45,0)</f>
        <v>3442</v>
      </c>
      <c r="K50" s="234">
        <f>ROUNDDOWN(H50/45,0)</f>
        <v>3521</v>
      </c>
      <c r="L50" s="239">
        <f>(K50-J50)/J50</f>
        <v>0.02295177222545032</v>
      </c>
    </row>
    <row r="51" spans="1:12" ht="15.75" customHeight="1" thickBot="1">
      <c r="A51" s="15" t="s">
        <v>38</v>
      </c>
      <c r="B51" s="15"/>
      <c r="C51" s="4">
        <f>C45+C50</f>
        <v>163655</v>
      </c>
      <c r="D51" s="35">
        <f>D45+D50</f>
        <v>197059</v>
      </c>
      <c r="E51" s="35">
        <f>D51-C51</f>
        <v>33404</v>
      </c>
      <c r="F51" s="213">
        <f>(D51-C51)/C51</f>
        <v>0.20411230943142586</v>
      </c>
      <c r="G51" s="240">
        <f>G45+G50</f>
        <v>3645207.4</v>
      </c>
      <c r="H51" s="241">
        <f>H45+H50</f>
        <v>4549244</v>
      </c>
      <c r="I51" s="213">
        <f>(H51-G51)/G51</f>
        <v>0.24800690353037255</v>
      </c>
      <c r="J51" s="216">
        <f>ROUNDDOWN(G51/45,0)</f>
        <v>81004</v>
      </c>
      <c r="K51" s="35">
        <f>ROUNDDOWN(H51/45,0)</f>
        <v>101094</v>
      </c>
      <c r="L51" s="217">
        <f>(K51-J51)/J51</f>
        <v>0.24801244382993431</v>
      </c>
    </row>
  </sheetData>
  <mergeCells count="48">
    <mergeCell ref="A40:B40"/>
    <mergeCell ref="A41:B41"/>
    <mergeCell ref="A10:B10"/>
    <mergeCell ref="A11:B11"/>
    <mergeCell ref="A38:B38"/>
    <mergeCell ref="A39:B39"/>
    <mergeCell ref="A33:B33"/>
    <mergeCell ref="A34:B34"/>
    <mergeCell ref="A35:B35"/>
    <mergeCell ref="A36:B36"/>
    <mergeCell ref="A49:B49"/>
    <mergeCell ref="A42:B42"/>
    <mergeCell ref="A43:B43"/>
    <mergeCell ref="A44:B44"/>
    <mergeCell ref="A45:B45"/>
    <mergeCell ref="A46:B46"/>
    <mergeCell ref="A47:B47"/>
    <mergeCell ref="A48:B48"/>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2:B12"/>
    <mergeCell ref="A13:B13"/>
    <mergeCell ref="A14:B14"/>
    <mergeCell ref="A15:B15"/>
    <mergeCell ref="A8:B8"/>
    <mergeCell ref="A9:B9"/>
    <mergeCell ref="A2:L2"/>
    <mergeCell ref="A3:L3"/>
    <mergeCell ref="A4:L4"/>
    <mergeCell ref="J6:L6"/>
    <mergeCell ref="C6:F6"/>
    <mergeCell ref="A6:B7"/>
    <mergeCell ref="G6:I6"/>
    <mergeCell ref="A5:L5"/>
  </mergeCells>
  <printOptions horizontalCentered="1"/>
  <pageMargins left="0.4" right="0.4" top="0.25" bottom="0.25" header="0.25" footer="0.25"/>
  <pageSetup fitToHeight="1" fitToWidth="1" horizontalDpi="600" verticalDpi="600" orientation="portrait" scale="90" r:id="rId1"/>
  <headerFooter alignWithMargins="0">
    <oddFooter>&amp;LPage 1&amp;R&amp;F/&amp;A</oddFooter>
  </headerFooter>
</worksheet>
</file>

<file path=xl/worksheets/sheet3.xml><?xml version="1.0" encoding="utf-8"?>
<worksheet xmlns="http://schemas.openxmlformats.org/spreadsheetml/2006/main" xmlns:r="http://schemas.openxmlformats.org/officeDocument/2006/relationships">
  <dimension ref="A1:L75"/>
  <sheetViews>
    <sheetView workbookViewId="0" topLeftCell="A1">
      <selection activeCell="A1" sqref="A1"/>
    </sheetView>
  </sheetViews>
  <sheetFormatPr defaultColWidth="9.140625" defaultRowHeight="12.75"/>
  <cols>
    <col min="1" max="1" width="1.57421875" style="0" customWidth="1"/>
    <col min="2" max="2" width="20.7109375" style="0" customWidth="1"/>
    <col min="3" max="3" width="23.421875" style="0" customWidth="1"/>
    <col min="4" max="4" width="21.8515625" style="0" customWidth="1"/>
    <col min="8" max="9" width="9.140625" style="168" customWidth="1"/>
  </cols>
  <sheetData>
    <row r="1" ht="12.75">
      <c r="A1" s="118" t="s">
        <v>357</v>
      </c>
    </row>
    <row r="2" spans="1:5" ht="12.75">
      <c r="A2" s="324" t="s">
        <v>172</v>
      </c>
      <c r="B2" s="324"/>
      <c r="C2" s="324"/>
      <c r="D2" s="324"/>
      <c r="E2" s="1"/>
    </row>
    <row r="3" spans="1:5" ht="15.75">
      <c r="A3" s="337" t="s">
        <v>296</v>
      </c>
      <c r="B3" s="337"/>
      <c r="C3" s="337"/>
      <c r="D3" s="337"/>
      <c r="E3" s="1"/>
    </row>
    <row r="4" spans="1:5" ht="13.5" customHeight="1">
      <c r="A4" s="338" t="s">
        <v>304</v>
      </c>
      <c r="B4" s="338"/>
      <c r="C4" s="338"/>
      <c r="D4" s="338"/>
      <c r="E4" s="1"/>
    </row>
    <row r="5" spans="1:5" ht="42" customHeight="1">
      <c r="A5" s="339" t="s">
        <v>373</v>
      </c>
      <c r="B5" s="339"/>
      <c r="C5" s="339"/>
      <c r="D5" s="339"/>
      <c r="E5" s="1"/>
    </row>
    <row r="6" spans="1:5" ht="10.5" customHeight="1">
      <c r="A6" s="340"/>
      <c r="B6" s="340"/>
      <c r="C6" s="340"/>
      <c r="D6" s="340"/>
      <c r="E6" s="1"/>
    </row>
    <row r="7" spans="1:4" ht="34.5" customHeight="1" thickBot="1">
      <c r="A7" s="307" t="s">
        <v>124</v>
      </c>
      <c r="B7" s="307"/>
      <c r="C7" s="51" t="s">
        <v>297</v>
      </c>
      <c r="D7" s="51" t="s">
        <v>298</v>
      </c>
    </row>
    <row r="8" spans="1:12" ht="13.5" customHeight="1" thickTop="1">
      <c r="A8" s="341" t="s">
        <v>5</v>
      </c>
      <c r="B8" s="342"/>
      <c r="C8" s="288">
        <v>0.6310641110376735</v>
      </c>
      <c r="D8" s="288">
        <v>0.3689358889623265</v>
      </c>
      <c r="E8" s="124"/>
      <c r="K8" s="14"/>
      <c r="L8" s="14"/>
    </row>
    <row r="9" spans="1:12" ht="13.5" customHeight="1">
      <c r="A9" s="326" t="s">
        <v>6</v>
      </c>
      <c r="B9" s="327"/>
      <c r="C9" s="289">
        <v>0.3979882648784577</v>
      </c>
      <c r="D9" s="289">
        <v>0.6020117351215424</v>
      </c>
      <c r="E9" s="124"/>
      <c r="K9" s="14"/>
      <c r="L9" s="14"/>
    </row>
    <row r="10" spans="1:12" ht="13.5" customHeight="1">
      <c r="A10" s="326" t="s">
        <v>7</v>
      </c>
      <c r="B10" s="327"/>
      <c r="C10" s="289" t="s">
        <v>261</v>
      </c>
      <c r="D10" s="289" t="s">
        <v>261</v>
      </c>
      <c r="E10" s="124"/>
      <c r="K10" s="14"/>
      <c r="L10" s="14"/>
    </row>
    <row r="11" spans="1:12" ht="13.5" customHeight="1">
      <c r="A11" s="326" t="s">
        <v>8</v>
      </c>
      <c r="B11" s="327"/>
      <c r="C11" s="289">
        <v>0.3749514670808142</v>
      </c>
      <c r="D11" s="289">
        <v>0.6250485329191857</v>
      </c>
      <c r="E11" s="124"/>
      <c r="K11" s="14"/>
      <c r="L11" s="14"/>
    </row>
    <row r="12" spans="1:12" ht="13.5" customHeight="1">
      <c r="A12" s="326" t="s">
        <v>9</v>
      </c>
      <c r="B12" s="327"/>
      <c r="C12" s="289">
        <v>0.5058758923668314</v>
      </c>
      <c r="D12" s="289">
        <v>0.4941241076331686</v>
      </c>
      <c r="E12" s="124"/>
      <c r="K12" s="14"/>
      <c r="L12" s="14"/>
    </row>
    <row r="13" spans="1:12" ht="13.5" customHeight="1">
      <c r="A13" s="326" t="s">
        <v>10</v>
      </c>
      <c r="B13" s="327"/>
      <c r="C13" s="289">
        <v>0.47485644684183054</v>
      </c>
      <c r="D13" s="289">
        <v>0.5251435531581695</v>
      </c>
      <c r="E13" s="124"/>
      <c r="K13" s="14"/>
      <c r="L13" s="14"/>
    </row>
    <row r="14" spans="1:12" ht="13.5" customHeight="1">
      <c r="A14" s="326" t="s">
        <v>11</v>
      </c>
      <c r="B14" s="327"/>
      <c r="C14" s="289">
        <v>0.5554680423738826</v>
      </c>
      <c r="D14" s="289">
        <v>0.4445319576261174</v>
      </c>
      <c r="E14" s="124"/>
      <c r="K14" s="14"/>
      <c r="L14" s="14"/>
    </row>
    <row r="15" spans="1:12" ht="13.5" customHeight="1">
      <c r="A15" s="326" t="s">
        <v>355</v>
      </c>
      <c r="B15" s="327"/>
      <c r="C15" s="289" t="s">
        <v>261</v>
      </c>
      <c r="D15" s="289" t="s">
        <v>261</v>
      </c>
      <c r="E15" s="124"/>
      <c r="K15" s="14"/>
      <c r="L15" s="14"/>
    </row>
    <row r="16" spans="1:12" ht="13.5" customHeight="1">
      <c r="A16" s="326" t="s">
        <v>12</v>
      </c>
      <c r="B16" s="327"/>
      <c r="C16" s="289" t="s">
        <v>261</v>
      </c>
      <c r="D16" s="289" t="s">
        <v>261</v>
      </c>
      <c r="E16" s="124"/>
      <c r="K16" s="14"/>
      <c r="L16" s="14"/>
    </row>
    <row r="17" spans="1:12" ht="13.5" customHeight="1">
      <c r="A17" s="326" t="s">
        <v>13</v>
      </c>
      <c r="B17" s="327"/>
      <c r="C17" s="289">
        <v>0.4076917985040048</v>
      </c>
      <c r="D17" s="289">
        <v>0.5923082014959953</v>
      </c>
      <c r="E17" s="124"/>
      <c r="K17" s="14"/>
      <c r="L17" s="14"/>
    </row>
    <row r="18" spans="1:12" ht="13.5" customHeight="1">
      <c r="A18" s="326" t="s">
        <v>15</v>
      </c>
      <c r="B18" s="327"/>
      <c r="C18" s="289">
        <v>0.4179387186629526</v>
      </c>
      <c r="D18" s="289">
        <v>0.5820612813370474</v>
      </c>
      <c r="E18" s="124"/>
      <c r="K18" s="14"/>
      <c r="L18" s="14"/>
    </row>
    <row r="19" spans="1:12" ht="13.5" customHeight="1">
      <c r="A19" s="326" t="s">
        <v>16</v>
      </c>
      <c r="B19" s="327"/>
      <c r="C19" s="289">
        <v>0.5204751484839012</v>
      </c>
      <c r="D19" s="289">
        <v>0.4795248515160988</v>
      </c>
      <c r="E19" s="124"/>
      <c r="K19" s="14"/>
      <c r="L19" s="14"/>
    </row>
    <row r="20" spans="1:12" ht="13.5" customHeight="1">
      <c r="A20" s="326" t="s">
        <v>17</v>
      </c>
      <c r="B20" s="327"/>
      <c r="C20" s="289">
        <v>0.5611267605633803</v>
      </c>
      <c r="D20" s="289">
        <v>0.4388732394366197</v>
      </c>
      <c r="E20" s="124"/>
      <c r="K20" s="14"/>
      <c r="L20" s="14"/>
    </row>
    <row r="21" spans="1:12" ht="13.5" customHeight="1">
      <c r="A21" s="326" t="s">
        <v>301</v>
      </c>
      <c r="B21" s="327"/>
      <c r="C21" s="289">
        <v>0.5029098845139583</v>
      </c>
      <c r="D21" s="289">
        <v>0.49709011548604165</v>
      </c>
      <c r="E21" s="124"/>
      <c r="K21" s="14"/>
      <c r="L21" s="14"/>
    </row>
    <row r="22" spans="1:12" ht="13.5" customHeight="1">
      <c r="A22" s="326" t="s">
        <v>18</v>
      </c>
      <c r="B22" s="327"/>
      <c r="C22" s="289">
        <v>0.48155554386149557</v>
      </c>
      <c r="D22" s="289">
        <v>0.5184444561385044</v>
      </c>
      <c r="E22" s="124"/>
      <c r="K22" s="14"/>
      <c r="L22" s="14"/>
    </row>
    <row r="23" spans="1:12" ht="13.5" customHeight="1">
      <c r="A23" s="326" t="s">
        <v>19</v>
      </c>
      <c r="B23" s="327"/>
      <c r="C23" s="289">
        <v>0.4440940961706012</v>
      </c>
      <c r="D23" s="289">
        <v>0.5559059038293989</v>
      </c>
      <c r="E23" s="124"/>
      <c r="K23" s="14"/>
      <c r="L23" s="14"/>
    </row>
    <row r="24" spans="1:12" ht="13.5" customHeight="1">
      <c r="A24" s="326" t="s">
        <v>20</v>
      </c>
      <c r="B24" s="327"/>
      <c r="C24" s="289">
        <v>0.43496174220129485</v>
      </c>
      <c r="D24" s="289">
        <v>0.5650382577987051</v>
      </c>
      <c r="E24" s="124"/>
      <c r="K24" s="14"/>
      <c r="L24" s="14"/>
    </row>
    <row r="25" spans="1:12" ht="13.5" customHeight="1">
      <c r="A25" s="326" t="s">
        <v>21</v>
      </c>
      <c r="B25" s="327"/>
      <c r="C25" s="289">
        <v>0.38956878323829053</v>
      </c>
      <c r="D25" s="289">
        <v>0.6104312167617095</v>
      </c>
      <c r="E25" s="124"/>
      <c r="K25" s="14"/>
      <c r="L25" s="14"/>
    </row>
    <row r="26" spans="1:12" ht="13.5" customHeight="1">
      <c r="A26" s="326" t="s">
        <v>22</v>
      </c>
      <c r="B26" s="327"/>
      <c r="C26" s="289">
        <v>0.5876372209533633</v>
      </c>
      <c r="D26" s="289">
        <v>0.4123627790466367</v>
      </c>
      <c r="E26" s="124"/>
      <c r="K26" s="14"/>
      <c r="L26" s="14"/>
    </row>
    <row r="27" spans="1:12" ht="13.5" customHeight="1">
      <c r="A27" s="326" t="s">
        <v>23</v>
      </c>
      <c r="B27" s="327"/>
      <c r="C27" s="289">
        <v>0.5204646017699115</v>
      </c>
      <c r="D27" s="289">
        <v>0.4795353982300885</v>
      </c>
      <c r="E27" s="124"/>
      <c r="K27" s="14"/>
      <c r="L27" s="14"/>
    </row>
    <row r="28" spans="1:12" ht="13.5" customHeight="1">
      <c r="A28" s="326" t="s">
        <v>24</v>
      </c>
      <c r="B28" s="327"/>
      <c r="C28" s="289">
        <v>0.6191309419655876</v>
      </c>
      <c r="D28" s="289">
        <v>0.38086905803441234</v>
      </c>
      <c r="E28" s="124"/>
      <c r="K28" s="14"/>
      <c r="L28" s="14"/>
    </row>
    <row r="29" spans="1:12" ht="13.5" customHeight="1">
      <c r="A29" s="326" t="s">
        <v>25</v>
      </c>
      <c r="B29" s="327"/>
      <c r="C29" s="289" t="s">
        <v>261</v>
      </c>
      <c r="D29" s="289" t="s">
        <v>261</v>
      </c>
      <c r="E29" s="124"/>
      <c r="K29" s="14"/>
      <c r="L29" s="14"/>
    </row>
    <row r="30" spans="1:12" ht="13.5" customHeight="1">
      <c r="A30" s="326" t="s">
        <v>27</v>
      </c>
      <c r="B30" s="327"/>
      <c r="C30" s="289">
        <v>0.512</v>
      </c>
      <c r="D30" s="289">
        <v>0.488</v>
      </c>
      <c r="E30" s="124"/>
      <c r="K30" s="14"/>
      <c r="L30" s="14"/>
    </row>
    <row r="31" spans="1:12" ht="13.5" customHeight="1">
      <c r="A31" s="326" t="s">
        <v>28</v>
      </c>
      <c r="B31" s="327"/>
      <c r="C31" s="289">
        <v>0.366031303269797</v>
      </c>
      <c r="D31" s="289">
        <v>0.633968696730203</v>
      </c>
      <c r="E31" s="124"/>
      <c r="K31" s="14"/>
      <c r="L31" s="14"/>
    </row>
    <row r="32" spans="1:12" ht="13.5" customHeight="1">
      <c r="A32" s="326" t="s">
        <v>29</v>
      </c>
      <c r="B32" s="327"/>
      <c r="C32" s="289">
        <v>0.32713936430317847</v>
      </c>
      <c r="D32" s="289">
        <v>0.6728606356968215</v>
      </c>
      <c r="E32" s="124"/>
      <c r="K32" s="14"/>
      <c r="L32" s="14"/>
    </row>
    <row r="33" spans="1:12" ht="13.5" customHeight="1">
      <c r="A33" s="326" t="s">
        <v>30</v>
      </c>
      <c r="B33" s="327"/>
      <c r="C33" s="289">
        <v>0.43469190454383555</v>
      </c>
      <c r="D33" s="289">
        <v>0.5653080954561644</v>
      </c>
      <c r="E33" s="124"/>
      <c r="K33" s="14"/>
      <c r="L33" s="14"/>
    </row>
    <row r="34" spans="1:12" ht="13.5" customHeight="1">
      <c r="A34" s="326" t="s">
        <v>31</v>
      </c>
      <c r="B34" s="327"/>
      <c r="C34" s="289">
        <v>0.6118628548173771</v>
      </c>
      <c r="D34" s="289">
        <v>0.3881371451826229</v>
      </c>
      <c r="E34" s="124"/>
      <c r="K34" s="14"/>
      <c r="L34" s="14"/>
    </row>
    <row r="35" spans="1:12" ht="13.5" customHeight="1">
      <c r="A35" s="326" t="s">
        <v>32</v>
      </c>
      <c r="B35" s="327"/>
      <c r="C35" s="289">
        <v>0.48559937727036845</v>
      </c>
      <c r="D35" s="289">
        <v>0.5144006227296316</v>
      </c>
      <c r="E35" s="124"/>
      <c r="K35" s="14"/>
      <c r="L35" s="14"/>
    </row>
    <row r="36" spans="1:12" ht="13.5" customHeight="1">
      <c r="A36" s="326" t="s">
        <v>302</v>
      </c>
      <c r="B36" s="327"/>
      <c r="C36" s="289" t="s">
        <v>261</v>
      </c>
      <c r="D36" s="289" t="s">
        <v>261</v>
      </c>
      <c r="E36" s="124"/>
      <c r="K36" s="14"/>
      <c r="L36" s="14"/>
    </row>
    <row r="37" spans="1:12" ht="13.5" customHeight="1">
      <c r="A37" s="326" t="s">
        <v>33</v>
      </c>
      <c r="B37" s="327"/>
      <c r="C37" s="289">
        <v>0.37358845671267255</v>
      </c>
      <c r="D37" s="289">
        <v>0.6264115432873275</v>
      </c>
      <c r="E37" s="124"/>
      <c r="K37" s="14"/>
      <c r="L37" s="14"/>
    </row>
    <row r="38" spans="1:12" ht="13.5" customHeight="1">
      <c r="A38" s="326" t="s">
        <v>34</v>
      </c>
      <c r="B38" s="327"/>
      <c r="C38" s="289" t="s">
        <v>261</v>
      </c>
      <c r="D38" s="289" t="s">
        <v>261</v>
      </c>
      <c r="E38" s="124"/>
      <c r="K38" s="14"/>
      <c r="L38" s="14"/>
    </row>
    <row r="39" spans="1:12" ht="13.5" customHeight="1">
      <c r="A39" s="326" t="s">
        <v>35</v>
      </c>
      <c r="B39" s="327"/>
      <c r="C39" s="289">
        <v>0.507202881152461</v>
      </c>
      <c r="D39" s="289">
        <v>0.492797118847539</v>
      </c>
      <c r="E39" s="124"/>
      <c r="K39" s="14"/>
      <c r="L39" s="14"/>
    </row>
    <row r="40" spans="1:12" ht="13.5" customHeight="1" thickBot="1">
      <c r="A40" s="330" t="s">
        <v>37</v>
      </c>
      <c r="B40" s="329"/>
      <c r="C40" s="290">
        <v>0.36472915966700264</v>
      </c>
      <c r="D40" s="290">
        <v>0.6352708403329973</v>
      </c>
      <c r="E40" s="124"/>
      <c r="K40" s="14"/>
      <c r="L40" s="14"/>
    </row>
    <row r="41" spans="1:12" ht="13.5" customHeight="1" thickBot="1">
      <c r="A41" s="301" t="s">
        <v>68</v>
      </c>
      <c r="B41" s="336"/>
      <c r="C41" s="291">
        <v>0.46938436468556155</v>
      </c>
      <c r="D41" s="291">
        <v>0.5306156353144384</v>
      </c>
      <c r="K41" s="14"/>
      <c r="L41" s="14"/>
    </row>
    <row r="42" spans="1:12" ht="13.5" customHeight="1">
      <c r="A42" s="331" t="s">
        <v>69</v>
      </c>
      <c r="B42" s="332"/>
      <c r="C42" s="292">
        <v>0.796950014120305</v>
      </c>
      <c r="D42" s="292">
        <v>0.30754024286924597</v>
      </c>
      <c r="K42" s="14"/>
      <c r="L42" s="14"/>
    </row>
    <row r="43" spans="1:12" ht="13.5" customHeight="1">
      <c r="A43" s="333" t="s">
        <v>70</v>
      </c>
      <c r="B43" s="327"/>
      <c r="C43" s="289" t="s">
        <v>261</v>
      </c>
      <c r="D43" s="289" t="s">
        <v>261</v>
      </c>
      <c r="K43" s="14"/>
      <c r="L43" s="14"/>
    </row>
    <row r="44" spans="1:12" ht="13.5" customHeight="1">
      <c r="A44" s="333" t="s">
        <v>71</v>
      </c>
      <c r="B44" s="327"/>
      <c r="C44" s="289" t="s">
        <v>261</v>
      </c>
      <c r="D44" s="289" t="s">
        <v>261</v>
      </c>
      <c r="K44" s="14"/>
      <c r="L44" s="14"/>
    </row>
    <row r="45" spans="1:12" ht="13.5" customHeight="1" thickBot="1">
      <c r="A45" s="328" t="s">
        <v>72</v>
      </c>
      <c r="B45" s="329"/>
      <c r="C45" s="289">
        <v>0.5757650542941757</v>
      </c>
      <c r="D45" s="289">
        <v>0.42423494570582426</v>
      </c>
      <c r="K45" s="14"/>
      <c r="L45" s="14"/>
    </row>
    <row r="46" spans="1:12" ht="13.5" customHeight="1" thickBot="1">
      <c r="A46" s="181" t="s">
        <v>73</v>
      </c>
      <c r="B46" s="182"/>
      <c r="C46" s="293">
        <v>0.6499910185018861</v>
      </c>
      <c r="D46" s="293">
        <v>0.3500089814981139</v>
      </c>
      <c r="K46" s="14"/>
      <c r="L46" s="14"/>
    </row>
    <row r="47" spans="1:12" ht="13.5" customHeight="1" thickBot="1">
      <c r="A47" s="334" t="s">
        <v>38</v>
      </c>
      <c r="B47" s="335"/>
      <c r="C47" s="291">
        <v>0.4741670254084305</v>
      </c>
      <c r="D47" s="291">
        <v>0.5258329745915695</v>
      </c>
      <c r="K47" s="14"/>
      <c r="L47" s="14"/>
    </row>
    <row r="48" spans="3:4" ht="12.75">
      <c r="C48" s="2"/>
      <c r="D48" s="2"/>
    </row>
    <row r="49" spans="3:4" ht="12.75">
      <c r="C49" s="2"/>
      <c r="D49" s="2"/>
    </row>
    <row r="50" spans="3:4" ht="12.75">
      <c r="C50" s="2"/>
      <c r="D50" s="2"/>
    </row>
    <row r="51" spans="3:4" ht="12.75">
      <c r="C51" s="2"/>
      <c r="D51" s="2"/>
    </row>
    <row r="52" spans="3:4" ht="12.75">
      <c r="C52" s="2"/>
      <c r="D52" s="2"/>
    </row>
    <row r="53" spans="3:4" ht="12.75">
      <c r="C53" s="2"/>
      <c r="D53" s="2"/>
    </row>
    <row r="54" spans="3:4" ht="12.75">
      <c r="C54" s="2"/>
      <c r="D54" s="2"/>
    </row>
    <row r="55" spans="3:4" ht="12.75">
      <c r="C55" s="2"/>
      <c r="D55" s="2"/>
    </row>
    <row r="56" spans="3:4" ht="12.75">
      <c r="C56" s="2"/>
      <c r="D56" s="2"/>
    </row>
    <row r="57" spans="3:4" ht="12.75">
      <c r="C57" s="2"/>
      <c r="D57" s="2"/>
    </row>
    <row r="58" spans="3:4" ht="12.75">
      <c r="C58" s="2"/>
      <c r="D58" s="2"/>
    </row>
    <row r="59" spans="3:4" ht="12.75">
      <c r="C59" s="2"/>
      <c r="D59" s="2"/>
    </row>
    <row r="60" spans="3:4" ht="12.75">
      <c r="C60" s="2"/>
      <c r="D60" s="2"/>
    </row>
    <row r="61" spans="3:4" ht="12.75">
      <c r="C61" s="2"/>
      <c r="D61" s="2"/>
    </row>
    <row r="62" spans="3:4" ht="12.75">
      <c r="C62" s="2"/>
      <c r="D62" s="2"/>
    </row>
    <row r="63" spans="3:4" ht="12.75">
      <c r="C63" s="2"/>
      <c r="D63" s="2"/>
    </row>
    <row r="64" spans="3:4" ht="12.75">
      <c r="C64" s="2"/>
      <c r="D64" s="2"/>
    </row>
    <row r="65" spans="3:4" ht="12.75">
      <c r="C65" s="2"/>
      <c r="D65" s="2"/>
    </row>
    <row r="66" spans="3:4" ht="12.75">
      <c r="C66" s="2"/>
      <c r="D66" s="2"/>
    </row>
    <row r="67" spans="3:4" ht="12.75">
      <c r="C67" s="2"/>
      <c r="D67" s="2"/>
    </row>
    <row r="68" spans="3:4" ht="12.75">
      <c r="C68" s="2"/>
      <c r="D68" s="2"/>
    </row>
    <row r="69" spans="3:4" ht="12.75">
      <c r="C69" s="2"/>
      <c r="D69" s="2"/>
    </row>
    <row r="70" spans="3:4" ht="12.75">
      <c r="C70" s="2"/>
      <c r="D70" s="2"/>
    </row>
    <row r="71" spans="3:4" ht="12.75">
      <c r="C71" s="2"/>
      <c r="D71" s="2"/>
    </row>
    <row r="72" spans="3:4" ht="12.75">
      <c r="C72" s="2"/>
      <c r="D72" s="2"/>
    </row>
    <row r="73" spans="3:4" ht="12.75">
      <c r="C73" s="2"/>
      <c r="D73" s="2"/>
    </row>
    <row r="74" spans="3:4" ht="12.75">
      <c r="C74" s="2"/>
      <c r="D74" s="2"/>
    </row>
    <row r="75" spans="3:4" ht="12.75">
      <c r="C75" s="2"/>
      <c r="D75" s="2"/>
    </row>
  </sheetData>
  <mergeCells count="44">
    <mergeCell ref="A7:B7"/>
    <mergeCell ref="A8:B8"/>
    <mergeCell ref="A9:B9"/>
    <mergeCell ref="A10:B10"/>
    <mergeCell ref="A2:D2"/>
    <mergeCell ref="A3:D3"/>
    <mergeCell ref="A4:D4"/>
    <mergeCell ref="A5:D6"/>
    <mergeCell ref="A19:B19"/>
    <mergeCell ref="A15:B15"/>
    <mergeCell ref="A11:B11"/>
    <mergeCell ref="A47:B47"/>
    <mergeCell ref="A41:B41"/>
    <mergeCell ref="A31:B31"/>
    <mergeCell ref="A32:B32"/>
    <mergeCell ref="A33:B33"/>
    <mergeCell ref="A34:B34"/>
    <mergeCell ref="A35:B35"/>
    <mergeCell ref="A36:B36"/>
    <mergeCell ref="A37:B37"/>
    <mergeCell ref="A38:B38"/>
    <mergeCell ref="A39:B39"/>
    <mergeCell ref="A40:B40"/>
    <mergeCell ref="A42:B42"/>
    <mergeCell ref="A43:B43"/>
    <mergeCell ref="A44:B44"/>
    <mergeCell ref="A45:B45"/>
    <mergeCell ref="A12:B12"/>
    <mergeCell ref="A13:B13"/>
    <mergeCell ref="A14:B14"/>
    <mergeCell ref="A16:B16"/>
    <mergeCell ref="A17:B17"/>
    <mergeCell ref="A18:B18"/>
    <mergeCell ref="A20:B20"/>
    <mergeCell ref="A21:B21"/>
    <mergeCell ref="A28:B28"/>
    <mergeCell ref="A29:B29"/>
    <mergeCell ref="A30:B30"/>
    <mergeCell ref="A22:B22"/>
    <mergeCell ref="A24:B24"/>
    <mergeCell ref="A25:B25"/>
    <mergeCell ref="A26:B26"/>
    <mergeCell ref="A27:B27"/>
    <mergeCell ref="A23:B23"/>
  </mergeCells>
  <printOptions horizontalCentered="1"/>
  <pageMargins left="0.75" right="0.75" top="0.5" bottom="0.75" header="0.5" footer="0.5"/>
  <pageSetup horizontalDpi="600" verticalDpi="600" orientation="portrait" r:id="rId1"/>
  <headerFooter alignWithMargins="0">
    <oddFooter>&amp;LPage 2&amp;R&amp;F/&amp;A</oddFooter>
  </headerFooter>
</worksheet>
</file>

<file path=xl/worksheets/sheet4.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9.140625" defaultRowHeight="12.75"/>
  <cols>
    <col min="1" max="1" width="21.8515625" style="0" customWidth="1"/>
    <col min="2" max="2" width="12.140625" style="0" customWidth="1"/>
    <col min="3" max="3" width="9.28125" style="0" customWidth="1"/>
    <col min="4" max="4" width="9.57421875" style="0" customWidth="1"/>
    <col min="5" max="5" width="16.140625" style="0" bestFit="1" customWidth="1"/>
    <col min="6" max="6" width="11.8515625" style="0" customWidth="1"/>
    <col min="7" max="7" width="11.57421875" style="0" customWidth="1"/>
  </cols>
  <sheetData>
    <row r="1" spans="1:7" ht="12.75" customHeight="1">
      <c r="A1" s="118" t="s">
        <v>358</v>
      </c>
      <c r="B1" s="118"/>
      <c r="C1" s="118"/>
      <c r="D1" s="118"/>
      <c r="E1" s="118"/>
      <c r="F1" s="118"/>
      <c r="G1" s="118"/>
    </row>
    <row r="2" spans="1:7" ht="15.75" customHeight="1">
      <c r="A2" s="343" t="s">
        <v>198</v>
      </c>
      <c r="B2" s="343"/>
      <c r="C2" s="343"/>
      <c r="D2" s="343"/>
      <c r="E2" s="343"/>
      <c r="F2" s="343"/>
      <c r="G2" s="343"/>
    </row>
    <row r="3" spans="1:7" ht="16.5" customHeight="1">
      <c r="A3" s="344" t="s">
        <v>74</v>
      </c>
      <c r="B3" s="344"/>
      <c r="C3" s="344"/>
      <c r="D3" s="344"/>
      <c r="E3" s="344"/>
      <c r="F3" s="344"/>
      <c r="G3" s="344"/>
    </row>
    <row r="4" spans="1:7" ht="16.5" customHeight="1">
      <c r="A4" s="345" t="s">
        <v>304</v>
      </c>
      <c r="B4" s="345"/>
      <c r="C4" s="345"/>
      <c r="D4" s="345"/>
      <c r="E4" s="345"/>
      <c r="F4" s="345"/>
      <c r="G4" s="345"/>
    </row>
    <row r="5" spans="1:7" ht="16.5" customHeight="1">
      <c r="A5" s="355" t="s">
        <v>141</v>
      </c>
      <c r="B5" s="356"/>
      <c r="C5" s="356"/>
      <c r="D5" s="356"/>
      <c r="E5" s="356"/>
      <c r="F5" s="356"/>
      <c r="G5" s="356"/>
    </row>
    <row r="6" spans="1:7" ht="6.75" customHeight="1">
      <c r="A6" s="113"/>
      <c r="B6" s="114"/>
      <c r="C6" s="114"/>
      <c r="D6" s="114"/>
      <c r="E6" s="114"/>
      <c r="F6" s="114"/>
      <c r="G6" s="114"/>
    </row>
    <row r="7" spans="1:7" ht="12.75">
      <c r="A7" s="350" t="s">
        <v>124</v>
      </c>
      <c r="B7" s="352" t="s">
        <v>142</v>
      </c>
      <c r="C7" s="353"/>
      <c r="D7" s="353"/>
      <c r="E7" s="354"/>
      <c r="F7" s="346" t="s">
        <v>140</v>
      </c>
      <c r="G7" s="348" t="s">
        <v>77</v>
      </c>
    </row>
    <row r="8" spans="1:7" ht="44.25" customHeight="1" thickBot="1">
      <c r="A8" s="351"/>
      <c r="B8" s="48" t="s">
        <v>78</v>
      </c>
      <c r="C8" s="55" t="s">
        <v>40</v>
      </c>
      <c r="D8" s="48" t="s">
        <v>61</v>
      </c>
      <c r="E8" s="56" t="s">
        <v>79</v>
      </c>
      <c r="F8" s="347"/>
      <c r="G8" s="349"/>
    </row>
    <row r="9" spans="1:10" ht="15.75" customHeight="1" thickTop="1">
      <c r="A9" s="5" t="s">
        <v>310</v>
      </c>
      <c r="B9" s="22">
        <v>400</v>
      </c>
      <c r="C9" s="22">
        <v>5421</v>
      </c>
      <c r="D9" s="22">
        <v>479</v>
      </c>
      <c r="E9" s="57">
        <v>6039</v>
      </c>
      <c r="F9" s="58">
        <v>403</v>
      </c>
      <c r="G9" s="59">
        <v>6442</v>
      </c>
      <c r="I9" s="10"/>
      <c r="J9" s="10"/>
    </row>
    <row r="10" spans="1:10" ht="15.75" customHeight="1">
      <c r="A10" s="5" t="s">
        <v>311</v>
      </c>
      <c r="B10" s="19">
        <v>1152</v>
      </c>
      <c r="C10" s="19">
        <v>1599</v>
      </c>
      <c r="D10" s="19">
        <v>54</v>
      </c>
      <c r="E10" s="60">
        <v>2641</v>
      </c>
      <c r="F10" s="61">
        <v>46</v>
      </c>
      <c r="G10" s="62">
        <v>2687</v>
      </c>
      <c r="I10" s="10"/>
      <c r="J10" s="10"/>
    </row>
    <row r="11" spans="1:10" ht="15.75" customHeight="1">
      <c r="A11" s="5" t="s">
        <v>312</v>
      </c>
      <c r="B11" s="19">
        <v>272</v>
      </c>
      <c r="C11" s="19">
        <v>443</v>
      </c>
      <c r="D11" s="19">
        <v>41</v>
      </c>
      <c r="E11" s="60">
        <v>754</v>
      </c>
      <c r="F11" s="61">
        <v>33</v>
      </c>
      <c r="G11" s="62">
        <v>787</v>
      </c>
      <c r="I11" s="10"/>
      <c r="J11" s="10"/>
    </row>
    <row r="12" spans="1:10" ht="15.75" customHeight="1">
      <c r="A12" s="5" t="s">
        <v>313</v>
      </c>
      <c r="B12" s="19">
        <v>3569</v>
      </c>
      <c r="C12" s="19">
        <v>2240</v>
      </c>
      <c r="D12" s="19">
        <v>1797</v>
      </c>
      <c r="E12" s="60">
        <v>7030</v>
      </c>
      <c r="F12" s="61">
        <v>844</v>
      </c>
      <c r="G12" s="62">
        <v>7874</v>
      </c>
      <c r="I12" s="10"/>
      <c r="J12" s="10"/>
    </row>
    <row r="13" spans="1:10" ht="15.75" customHeight="1">
      <c r="A13" s="5" t="s">
        <v>314</v>
      </c>
      <c r="B13" s="19">
        <v>1165</v>
      </c>
      <c r="C13" s="19">
        <v>5815</v>
      </c>
      <c r="D13" s="19">
        <v>814</v>
      </c>
      <c r="E13" s="60">
        <v>7337</v>
      </c>
      <c r="F13" s="61">
        <v>630</v>
      </c>
      <c r="G13" s="62">
        <v>7967</v>
      </c>
      <c r="I13" s="10"/>
      <c r="J13" s="10"/>
    </row>
    <row r="14" spans="1:10" ht="15.75" customHeight="1">
      <c r="A14" s="5" t="s">
        <v>315</v>
      </c>
      <c r="B14" s="19">
        <v>1894</v>
      </c>
      <c r="C14" s="19">
        <v>3954</v>
      </c>
      <c r="D14" s="19">
        <v>2149</v>
      </c>
      <c r="E14" s="60">
        <v>7327</v>
      </c>
      <c r="F14" s="61">
        <v>353</v>
      </c>
      <c r="G14" s="62">
        <v>7680</v>
      </c>
      <c r="I14" s="10"/>
      <c r="J14" s="10"/>
    </row>
    <row r="15" spans="1:10" ht="15.75" customHeight="1">
      <c r="A15" s="5" t="s">
        <v>316</v>
      </c>
      <c r="B15" s="19">
        <v>2063</v>
      </c>
      <c r="C15" s="19">
        <v>7463</v>
      </c>
      <c r="D15" s="19">
        <v>2942</v>
      </c>
      <c r="E15" s="60">
        <v>11652</v>
      </c>
      <c r="F15" s="61">
        <v>0</v>
      </c>
      <c r="G15" s="62">
        <v>11652</v>
      </c>
      <c r="I15" s="10"/>
      <c r="J15" s="10"/>
    </row>
    <row r="16" spans="1:10" ht="15.75" customHeight="1">
      <c r="A16" s="5" t="s">
        <v>317</v>
      </c>
      <c r="B16" s="19">
        <v>1535</v>
      </c>
      <c r="C16" s="19">
        <v>1246</v>
      </c>
      <c r="D16" s="19">
        <v>1442</v>
      </c>
      <c r="E16" s="60">
        <v>4220</v>
      </c>
      <c r="F16" s="61">
        <v>472</v>
      </c>
      <c r="G16" s="62">
        <v>4692</v>
      </c>
      <c r="I16" s="10"/>
      <c r="J16" s="10"/>
    </row>
    <row r="17" spans="1:10" ht="15.75" customHeight="1">
      <c r="A17" s="5" t="s">
        <v>344</v>
      </c>
      <c r="B17" s="19">
        <v>7647</v>
      </c>
      <c r="C17" s="19">
        <v>5633</v>
      </c>
      <c r="D17" s="19">
        <v>3818</v>
      </c>
      <c r="E17" s="60">
        <v>15952</v>
      </c>
      <c r="F17" s="61">
        <v>914</v>
      </c>
      <c r="G17" s="62">
        <v>16866</v>
      </c>
      <c r="I17" s="10"/>
      <c r="J17" s="10"/>
    </row>
    <row r="18" spans="1:10" ht="15.75" customHeight="1">
      <c r="A18" s="5" t="s">
        <v>318</v>
      </c>
      <c r="B18" s="19">
        <v>3657</v>
      </c>
      <c r="C18" s="19">
        <v>2063</v>
      </c>
      <c r="D18" s="19">
        <v>1469</v>
      </c>
      <c r="E18" s="60">
        <v>6722</v>
      </c>
      <c r="F18" s="61">
        <v>66</v>
      </c>
      <c r="G18" s="62">
        <v>6788</v>
      </c>
      <c r="I18" s="10"/>
      <c r="J18" s="10"/>
    </row>
    <row r="19" spans="1:10" ht="15.75" customHeight="1">
      <c r="A19" s="5" t="s">
        <v>319</v>
      </c>
      <c r="B19" s="19">
        <v>1345</v>
      </c>
      <c r="C19" s="19">
        <v>5568</v>
      </c>
      <c r="D19" s="19">
        <v>1767</v>
      </c>
      <c r="E19" s="60">
        <v>8218</v>
      </c>
      <c r="F19" s="61">
        <v>0</v>
      </c>
      <c r="G19" s="62">
        <v>8218</v>
      </c>
      <c r="I19" s="10"/>
      <c r="J19" s="10"/>
    </row>
    <row r="20" spans="1:10" ht="15.75" customHeight="1">
      <c r="A20" s="5" t="s">
        <v>320</v>
      </c>
      <c r="B20" s="19">
        <v>1210</v>
      </c>
      <c r="C20" s="19">
        <v>1724</v>
      </c>
      <c r="D20" s="19">
        <v>35</v>
      </c>
      <c r="E20" s="60">
        <v>2874</v>
      </c>
      <c r="F20" s="61">
        <v>77</v>
      </c>
      <c r="G20" s="62">
        <v>2951</v>
      </c>
      <c r="I20" s="10"/>
      <c r="J20" s="10"/>
    </row>
    <row r="21" spans="1:10" ht="15.75" customHeight="1">
      <c r="A21" s="5" t="s">
        <v>321</v>
      </c>
      <c r="B21" s="19">
        <v>832</v>
      </c>
      <c r="C21" s="19">
        <v>863</v>
      </c>
      <c r="D21" s="19">
        <v>123</v>
      </c>
      <c r="E21" s="60">
        <v>1667</v>
      </c>
      <c r="F21" s="61">
        <v>41</v>
      </c>
      <c r="G21" s="62">
        <v>1708</v>
      </c>
      <c r="I21" s="10"/>
      <c r="J21" s="10"/>
    </row>
    <row r="22" spans="1:10" ht="15.75" customHeight="1">
      <c r="A22" s="5" t="s">
        <v>345</v>
      </c>
      <c r="B22" s="19">
        <v>5280</v>
      </c>
      <c r="C22" s="19">
        <v>4687</v>
      </c>
      <c r="D22" s="19">
        <v>1227</v>
      </c>
      <c r="E22" s="60">
        <v>9656</v>
      </c>
      <c r="F22" s="61">
        <v>139</v>
      </c>
      <c r="G22" s="62">
        <v>9795</v>
      </c>
      <c r="I22" s="10"/>
      <c r="J22" s="10"/>
    </row>
    <row r="23" spans="1:10" ht="15.75" customHeight="1">
      <c r="A23" s="5" t="s">
        <v>322</v>
      </c>
      <c r="B23" s="19">
        <v>3652</v>
      </c>
      <c r="C23" s="19">
        <v>3741</v>
      </c>
      <c r="D23" s="19">
        <v>1584</v>
      </c>
      <c r="E23" s="60">
        <v>8241</v>
      </c>
      <c r="F23" s="61">
        <v>215</v>
      </c>
      <c r="G23" s="62">
        <v>8456</v>
      </c>
      <c r="I23" s="10"/>
      <c r="J23" s="10"/>
    </row>
    <row r="24" spans="1:10" ht="15.75" customHeight="1">
      <c r="A24" s="5" t="s">
        <v>323</v>
      </c>
      <c r="B24" s="19">
        <v>4873</v>
      </c>
      <c r="C24" s="19">
        <v>2555</v>
      </c>
      <c r="D24" s="19">
        <v>3922</v>
      </c>
      <c r="E24" s="60">
        <v>10356</v>
      </c>
      <c r="F24" s="61">
        <v>328</v>
      </c>
      <c r="G24" s="62">
        <v>10684</v>
      </c>
      <c r="I24" s="10"/>
      <c r="J24" s="10"/>
    </row>
    <row r="25" spans="1:10" ht="15.75" customHeight="1">
      <c r="A25" s="5" t="s">
        <v>324</v>
      </c>
      <c r="B25" s="19">
        <v>1343</v>
      </c>
      <c r="C25" s="19">
        <v>1548</v>
      </c>
      <c r="D25" s="19">
        <v>387</v>
      </c>
      <c r="E25" s="60">
        <v>2960</v>
      </c>
      <c r="F25" s="61">
        <v>13</v>
      </c>
      <c r="G25" s="62">
        <v>2973</v>
      </c>
      <c r="I25" s="10"/>
      <c r="J25" s="10"/>
    </row>
    <row r="26" spans="1:10" ht="15.75" customHeight="1">
      <c r="A26" s="5" t="s">
        <v>325</v>
      </c>
      <c r="B26" s="19">
        <v>2831</v>
      </c>
      <c r="C26" s="19">
        <v>3644</v>
      </c>
      <c r="D26" s="19">
        <v>795</v>
      </c>
      <c r="E26" s="60">
        <v>6763</v>
      </c>
      <c r="F26" s="61">
        <v>87</v>
      </c>
      <c r="G26" s="62">
        <v>6850</v>
      </c>
      <c r="I26" s="10"/>
      <c r="J26" s="10"/>
    </row>
    <row r="27" spans="1:10" ht="15.75" customHeight="1">
      <c r="A27" s="5" t="s">
        <v>326</v>
      </c>
      <c r="B27" s="19">
        <v>2477</v>
      </c>
      <c r="C27" s="19">
        <v>4159</v>
      </c>
      <c r="D27" s="19">
        <v>565</v>
      </c>
      <c r="E27" s="60">
        <v>6909</v>
      </c>
      <c r="F27" s="61">
        <v>271</v>
      </c>
      <c r="G27" s="62">
        <v>7180</v>
      </c>
      <c r="I27" s="10"/>
      <c r="J27" s="10"/>
    </row>
    <row r="28" spans="1:10" ht="15.75" customHeight="1">
      <c r="A28" s="5" t="s">
        <v>327</v>
      </c>
      <c r="B28" s="19">
        <v>819</v>
      </c>
      <c r="C28" s="19">
        <v>3069</v>
      </c>
      <c r="D28" s="19">
        <v>222</v>
      </c>
      <c r="E28" s="60">
        <v>3977</v>
      </c>
      <c r="F28" s="61">
        <v>112</v>
      </c>
      <c r="G28" s="62">
        <v>4089</v>
      </c>
      <c r="I28" s="10"/>
      <c r="J28" s="10"/>
    </row>
    <row r="29" spans="1:10" ht="15.75" customHeight="1">
      <c r="A29" s="5" t="s">
        <v>328</v>
      </c>
      <c r="B29" s="19">
        <v>1597</v>
      </c>
      <c r="C29" s="19">
        <v>2589</v>
      </c>
      <c r="D29" s="19">
        <v>715</v>
      </c>
      <c r="E29" s="60">
        <v>4429</v>
      </c>
      <c r="F29" s="61">
        <v>17</v>
      </c>
      <c r="G29" s="62">
        <v>4446</v>
      </c>
      <c r="I29" s="10"/>
      <c r="J29" s="10"/>
    </row>
    <row r="30" spans="1:10" ht="15.75" customHeight="1">
      <c r="A30" s="5" t="s">
        <v>329</v>
      </c>
      <c r="B30" s="19">
        <v>920</v>
      </c>
      <c r="C30" s="19">
        <v>750</v>
      </c>
      <c r="D30" s="19">
        <v>180</v>
      </c>
      <c r="E30" s="60">
        <v>1848</v>
      </c>
      <c r="F30" s="61">
        <v>91</v>
      </c>
      <c r="G30" s="62">
        <v>1939</v>
      </c>
      <c r="I30" s="10"/>
      <c r="J30" s="10"/>
    </row>
    <row r="31" spans="1:10" ht="15.75" customHeight="1">
      <c r="A31" s="5" t="s">
        <v>330</v>
      </c>
      <c r="B31" s="19">
        <v>1308</v>
      </c>
      <c r="C31" s="19">
        <v>2443</v>
      </c>
      <c r="D31" s="19">
        <v>642</v>
      </c>
      <c r="E31" s="60">
        <v>4018</v>
      </c>
      <c r="F31" s="61">
        <v>34</v>
      </c>
      <c r="G31" s="62">
        <v>4052</v>
      </c>
      <c r="I31" s="10"/>
      <c r="J31" s="10"/>
    </row>
    <row r="32" spans="1:10" ht="15.75" customHeight="1">
      <c r="A32" s="5" t="s">
        <v>331</v>
      </c>
      <c r="B32" s="19">
        <v>1640</v>
      </c>
      <c r="C32" s="19">
        <v>1321</v>
      </c>
      <c r="D32" s="19">
        <v>232</v>
      </c>
      <c r="E32" s="60">
        <v>2976</v>
      </c>
      <c r="F32" s="61">
        <v>73</v>
      </c>
      <c r="G32" s="62">
        <v>3049</v>
      </c>
      <c r="I32" s="10"/>
      <c r="J32" s="10"/>
    </row>
    <row r="33" spans="1:10" ht="15.75" customHeight="1">
      <c r="A33" s="5" t="s">
        <v>332</v>
      </c>
      <c r="B33" s="19">
        <v>1066</v>
      </c>
      <c r="C33" s="19">
        <v>751</v>
      </c>
      <c r="D33" s="19">
        <v>83</v>
      </c>
      <c r="E33" s="60">
        <v>1759</v>
      </c>
      <c r="F33" s="61">
        <v>17</v>
      </c>
      <c r="G33" s="62">
        <v>1776</v>
      </c>
      <c r="I33" s="10"/>
      <c r="J33" s="10"/>
    </row>
    <row r="34" spans="1:10" ht="15.75" customHeight="1">
      <c r="A34" s="5" t="s">
        <v>333</v>
      </c>
      <c r="B34" s="19">
        <v>3460</v>
      </c>
      <c r="C34" s="19">
        <v>4149</v>
      </c>
      <c r="D34" s="19">
        <v>2359</v>
      </c>
      <c r="E34" s="60">
        <v>8815</v>
      </c>
      <c r="F34" s="61">
        <v>824</v>
      </c>
      <c r="G34" s="62">
        <v>9639</v>
      </c>
      <c r="I34" s="10"/>
      <c r="J34" s="10"/>
    </row>
    <row r="35" spans="1:10" ht="15.75" customHeight="1">
      <c r="A35" s="5" t="s">
        <v>334</v>
      </c>
      <c r="B35" s="19">
        <v>522</v>
      </c>
      <c r="C35" s="19">
        <v>3567</v>
      </c>
      <c r="D35" s="19">
        <v>343</v>
      </c>
      <c r="E35" s="60">
        <v>4268</v>
      </c>
      <c r="F35" s="61">
        <v>37</v>
      </c>
      <c r="G35" s="62">
        <v>4305</v>
      </c>
      <c r="I35" s="10"/>
      <c r="J35" s="10"/>
    </row>
    <row r="36" spans="1:10" ht="15.75" customHeight="1">
      <c r="A36" s="5" t="s">
        <v>346</v>
      </c>
      <c r="B36" s="19">
        <v>1318</v>
      </c>
      <c r="C36" s="19">
        <v>1492</v>
      </c>
      <c r="D36" s="19">
        <v>216</v>
      </c>
      <c r="E36" s="60">
        <v>2868</v>
      </c>
      <c r="F36" s="61">
        <v>43</v>
      </c>
      <c r="G36" s="62">
        <v>2911</v>
      </c>
      <c r="I36" s="10"/>
      <c r="J36" s="10"/>
    </row>
    <row r="37" spans="1:10" ht="15.75" customHeight="1">
      <c r="A37" s="5" t="s">
        <v>335</v>
      </c>
      <c r="B37" s="19">
        <v>375</v>
      </c>
      <c r="C37" s="19">
        <v>490</v>
      </c>
      <c r="D37" s="19">
        <v>106</v>
      </c>
      <c r="E37" s="60">
        <v>971</v>
      </c>
      <c r="F37" s="61">
        <v>29</v>
      </c>
      <c r="G37" s="62">
        <v>1000</v>
      </c>
      <c r="I37" s="10"/>
      <c r="J37" s="10"/>
    </row>
    <row r="38" spans="1:10" ht="15.75" customHeight="1">
      <c r="A38" s="5" t="s">
        <v>336</v>
      </c>
      <c r="B38" s="19">
        <v>1207</v>
      </c>
      <c r="C38" s="19">
        <v>1095</v>
      </c>
      <c r="D38" s="19">
        <v>673</v>
      </c>
      <c r="E38" s="60">
        <v>2608</v>
      </c>
      <c r="F38" s="61">
        <v>144</v>
      </c>
      <c r="G38" s="62">
        <v>2752</v>
      </c>
      <c r="I38" s="10"/>
      <c r="J38" s="10"/>
    </row>
    <row r="39" spans="1:10" ht="15.75" customHeight="1">
      <c r="A39" s="5" t="s">
        <v>337</v>
      </c>
      <c r="B39" s="19">
        <v>254</v>
      </c>
      <c r="C39" s="19">
        <v>268</v>
      </c>
      <c r="D39" s="19">
        <v>24</v>
      </c>
      <c r="E39" s="60">
        <v>546</v>
      </c>
      <c r="F39" s="61">
        <v>4</v>
      </c>
      <c r="G39" s="62">
        <v>550</v>
      </c>
      <c r="I39" s="10"/>
      <c r="J39" s="10"/>
    </row>
    <row r="40" spans="1:10" ht="15.75" customHeight="1">
      <c r="A40" s="5" t="s">
        <v>338</v>
      </c>
      <c r="B40" s="19">
        <v>3569</v>
      </c>
      <c r="C40" s="19">
        <v>2760</v>
      </c>
      <c r="D40" s="19">
        <v>416</v>
      </c>
      <c r="E40" s="60">
        <v>6001</v>
      </c>
      <c r="F40" s="61">
        <v>197</v>
      </c>
      <c r="G40" s="62">
        <v>6198</v>
      </c>
      <c r="I40" s="10"/>
      <c r="J40" s="10"/>
    </row>
    <row r="41" spans="1:10" ht="15.75" customHeight="1" thickBot="1">
      <c r="A41" s="5" t="s">
        <v>347</v>
      </c>
      <c r="B41" s="19">
        <v>7506</v>
      </c>
      <c r="C41" s="19">
        <v>3608</v>
      </c>
      <c r="D41" s="19">
        <v>1558</v>
      </c>
      <c r="E41" s="60">
        <v>11648</v>
      </c>
      <c r="F41" s="61">
        <v>238</v>
      </c>
      <c r="G41" s="62">
        <v>11886</v>
      </c>
      <c r="I41" s="10"/>
      <c r="J41" s="10"/>
    </row>
    <row r="42" spans="1:10" ht="15.75" customHeight="1" thickBot="1">
      <c r="A42" s="45" t="s">
        <v>68</v>
      </c>
      <c r="B42" s="4">
        <f aca="true" t="shared" si="0" ref="B42:G42">SUM(B9:B41)</f>
        <v>72758</v>
      </c>
      <c r="C42" s="4">
        <f t="shared" si="0"/>
        <v>92718</v>
      </c>
      <c r="D42" s="4">
        <f t="shared" si="0"/>
        <v>33179</v>
      </c>
      <c r="E42" s="66">
        <f t="shared" si="0"/>
        <v>184050</v>
      </c>
      <c r="F42" s="67">
        <f t="shared" si="0"/>
        <v>6792</v>
      </c>
      <c r="G42" s="73">
        <f t="shared" si="0"/>
        <v>190842</v>
      </c>
      <c r="I42" s="10"/>
      <c r="J42" s="10"/>
    </row>
    <row r="43" spans="1:10" ht="15.75" customHeight="1">
      <c r="A43" s="224" t="s">
        <v>308</v>
      </c>
      <c r="B43" s="68">
        <v>601</v>
      </c>
      <c r="C43" s="68">
        <v>2590</v>
      </c>
      <c r="D43" s="68">
        <v>509</v>
      </c>
      <c r="E43" s="69">
        <v>3248</v>
      </c>
      <c r="F43" s="70">
        <v>691</v>
      </c>
      <c r="G43" s="71">
        <v>3939</v>
      </c>
      <c r="I43" s="10"/>
      <c r="J43" s="10"/>
    </row>
    <row r="44" spans="1:10" ht="15.75" customHeight="1" thickBot="1">
      <c r="A44" s="224" t="s">
        <v>309</v>
      </c>
      <c r="B44" s="26">
        <v>281</v>
      </c>
      <c r="C44" s="26">
        <v>1422</v>
      </c>
      <c r="D44" s="26">
        <v>509</v>
      </c>
      <c r="E44" s="63">
        <v>2136</v>
      </c>
      <c r="F44" s="64">
        <v>142</v>
      </c>
      <c r="G44" s="65">
        <v>2278</v>
      </c>
      <c r="I44" s="10"/>
      <c r="J44" s="10"/>
    </row>
    <row r="45" spans="1:10" ht="15.75" customHeight="1" thickBot="1">
      <c r="A45" s="45" t="s">
        <v>73</v>
      </c>
      <c r="B45" s="4">
        <f aca="true" t="shared" si="1" ref="B45:G45">SUM(B43:B44)</f>
        <v>882</v>
      </c>
      <c r="C45" s="4">
        <f t="shared" si="1"/>
        <v>4012</v>
      </c>
      <c r="D45" s="4">
        <f t="shared" si="1"/>
        <v>1018</v>
      </c>
      <c r="E45" s="66">
        <f t="shared" si="1"/>
        <v>5384</v>
      </c>
      <c r="F45" s="67">
        <f t="shared" si="1"/>
        <v>833</v>
      </c>
      <c r="G45" s="73">
        <f t="shared" si="1"/>
        <v>6217</v>
      </c>
      <c r="I45" s="10"/>
      <c r="J45" s="10"/>
    </row>
    <row r="46" spans="1:10" ht="15.75" customHeight="1" thickBot="1">
      <c r="A46" s="45" t="s">
        <v>38</v>
      </c>
      <c r="B46" s="4">
        <f aca="true" t="shared" si="2" ref="B46:G46">B42+B45</f>
        <v>73640</v>
      </c>
      <c r="C46" s="4">
        <f t="shared" si="2"/>
        <v>96730</v>
      </c>
      <c r="D46" s="4">
        <f t="shared" si="2"/>
        <v>34197</v>
      </c>
      <c r="E46" s="66">
        <f t="shared" si="2"/>
        <v>189434</v>
      </c>
      <c r="F46" s="67">
        <f t="shared" si="2"/>
        <v>7625</v>
      </c>
      <c r="G46" s="73">
        <f t="shared" si="2"/>
        <v>197059</v>
      </c>
      <c r="I46" s="10"/>
      <c r="J46" s="10"/>
    </row>
    <row r="47" spans="9:10" ht="12.75">
      <c r="I47" s="10"/>
      <c r="J47" s="10"/>
    </row>
  </sheetData>
  <mergeCells count="8">
    <mergeCell ref="A2:G2"/>
    <mergeCell ref="A3:G3"/>
    <mergeCell ref="A4:G4"/>
    <mergeCell ref="F7:F8"/>
    <mergeCell ref="G7:G8"/>
    <mergeCell ref="A7:A8"/>
    <mergeCell ref="B7:E7"/>
    <mergeCell ref="A5:G5"/>
  </mergeCells>
  <printOptions horizontalCentered="1"/>
  <pageMargins left="0.5" right="0.5" top="0.5" bottom="0.5" header="0.5" footer="0.25"/>
  <pageSetup horizontalDpi="600" verticalDpi="600" orientation="portrait" scale="97" r:id="rId1"/>
  <headerFooter alignWithMargins="0">
    <oddFooter>&amp;LPage 3&amp;R&amp;F/&amp;A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9"/>
  <sheetViews>
    <sheetView workbookViewId="0" topLeftCell="A1">
      <selection activeCell="A1" sqref="A1"/>
    </sheetView>
  </sheetViews>
  <sheetFormatPr defaultColWidth="9.140625" defaultRowHeight="12.75"/>
  <cols>
    <col min="1" max="1" width="22.28125" style="0" customWidth="1"/>
    <col min="2" max="2" width="12.00390625" style="0" customWidth="1"/>
    <col min="3" max="4" width="10.140625" style="0" customWidth="1"/>
    <col min="5" max="5" width="11.421875" style="0" customWidth="1"/>
    <col min="6" max="6" width="11.7109375" style="0" customWidth="1"/>
  </cols>
  <sheetData>
    <row r="1" spans="1:6" ht="12.75" customHeight="1">
      <c r="A1" s="118" t="s">
        <v>359</v>
      </c>
      <c r="B1" s="118"/>
      <c r="C1" s="118"/>
      <c r="D1" s="118"/>
      <c r="E1" s="118"/>
      <c r="F1" s="118"/>
    </row>
    <row r="2" spans="1:6" ht="18" customHeight="1">
      <c r="A2" s="324" t="s">
        <v>198</v>
      </c>
      <c r="B2" s="324"/>
      <c r="C2" s="324"/>
      <c r="D2" s="324"/>
      <c r="E2" s="324"/>
      <c r="F2" s="324"/>
    </row>
    <row r="3" spans="1:6" ht="17.25" customHeight="1">
      <c r="A3" s="312" t="s">
        <v>150</v>
      </c>
      <c r="B3" s="312"/>
      <c r="C3" s="312"/>
      <c r="D3" s="312"/>
      <c r="E3" s="312"/>
      <c r="F3" s="312"/>
    </row>
    <row r="4" spans="1:6" ht="15" customHeight="1">
      <c r="A4" s="312" t="s">
        <v>304</v>
      </c>
      <c r="B4" s="312"/>
      <c r="C4" s="312"/>
      <c r="D4" s="312"/>
      <c r="E4" s="312"/>
      <c r="F4" s="312"/>
    </row>
    <row r="5" spans="1:6" ht="12.75">
      <c r="A5" s="358" t="s">
        <v>124</v>
      </c>
      <c r="B5" s="360" t="s">
        <v>67</v>
      </c>
      <c r="C5" s="357" t="s">
        <v>42</v>
      </c>
      <c r="D5" s="357"/>
      <c r="E5" s="357" t="s">
        <v>43</v>
      </c>
      <c r="F5" s="357"/>
    </row>
    <row r="6" spans="1:6" ht="13.5" thickBot="1">
      <c r="A6" s="359"/>
      <c r="B6" s="361"/>
      <c r="C6" s="55" t="s">
        <v>46</v>
      </c>
      <c r="D6" s="55" t="s">
        <v>44</v>
      </c>
      <c r="E6" s="55" t="s">
        <v>46</v>
      </c>
      <c r="F6" s="55" t="s">
        <v>44</v>
      </c>
    </row>
    <row r="7" spans="1:10" ht="15.75" customHeight="1" thickTop="1">
      <c r="A7" s="5" t="s">
        <v>5</v>
      </c>
      <c r="B7" s="22">
        <v>6442</v>
      </c>
      <c r="C7" s="22">
        <v>2727</v>
      </c>
      <c r="D7" s="24">
        <v>0.423</v>
      </c>
      <c r="E7" s="23">
        <v>3715</v>
      </c>
      <c r="F7" s="24">
        <v>0.577</v>
      </c>
      <c r="G7" s="14"/>
      <c r="H7" s="10"/>
      <c r="I7" s="14"/>
      <c r="J7" s="14"/>
    </row>
    <row r="8" spans="1:10" ht="15.75" customHeight="1">
      <c r="A8" s="5" t="s">
        <v>6</v>
      </c>
      <c r="B8" s="19">
        <v>2687</v>
      </c>
      <c r="C8" s="19">
        <v>1376</v>
      </c>
      <c r="D8" s="20">
        <v>0.512</v>
      </c>
      <c r="E8" s="6">
        <v>1311</v>
      </c>
      <c r="F8" s="20">
        <v>0.488</v>
      </c>
      <c r="G8" s="14"/>
      <c r="H8" s="10"/>
      <c r="I8" s="14"/>
      <c r="J8" s="14"/>
    </row>
    <row r="9" spans="1:10" ht="15.75" customHeight="1">
      <c r="A9" s="5" t="s">
        <v>7</v>
      </c>
      <c r="B9" s="19">
        <v>787</v>
      </c>
      <c r="C9" s="19">
        <v>257</v>
      </c>
      <c r="D9" s="20">
        <v>0.327</v>
      </c>
      <c r="E9" s="6">
        <v>530</v>
      </c>
      <c r="F9" s="20">
        <v>0.673</v>
      </c>
      <c r="G9" s="14"/>
      <c r="H9" s="10"/>
      <c r="I9" s="14"/>
      <c r="J9" s="14"/>
    </row>
    <row r="10" spans="1:10" ht="15.75" customHeight="1">
      <c r="A10" s="5" t="s">
        <v>8</v>
      </c>
      <c r="B10" s="19">
        <v>7874</v>
      </c>
      <c r="C10" s="19">
        <v>2738</v>
      </c>
      <c r="D10" s="20">
        <v>0.348</v>
      </c>
      <c r="E10" s="6">
        <v>5136</v>
      </c>
      <c r="F10" s="20">
        <v>0.652</v>
      </c>
      <c r="G10" s="14"/>
      <c r="H10" s="10"/>
      <c r="I10" s="14"/>
      <c r="J10" s="14"/>
    </row>
    <row r="11" spans="1:10" ht="15.75" customHeight="1">
      <c r="A11" s="5" t="s">
        <v>9</v>
      </c>
      <c r="B11" s="19">
        <v>7967</v>
      </c>
      <c r="C11" s="19">
        <v>3419</v>
      </c>
      <c r="D11" s="20">
        <v>0.429</v>
      </c>
      <c r="E11" s="6">
        <v>4548</v>
      </c>
      <c r="F11" s="20">
        <v>0.571</v>
      </c>
      <c r="G11" s="14"/>
      <c r="H11" s="10"/>
      <c r="I11" s="14"/>
      <c r="J11" s="14"/>
    </row>
    <row r="12" spans="1:10" ht="15.75" customHeight="1">
      <c r="A12" s="5" t="s">
        <v>10</v>
      </c>
      <c r="B12" s="19">
        <v>7680</v>
      </c>
      <c r="C12" s="19">
        <v>2946</v>
      </c>
      <c r="D12" s="20">
        <v>0.384</v>
      </c>
      <c r="E12" s="6">
        <v>4734</v>
      </c>
      <c r="F12" s="20">
        <v>0.616</v>
      </c>
      <c r="G12" s="14"/>
      <c r="H12" s="10"/>
      <c r="I12" s="14"/>
      <c r="J12" s="14"/>
    </row>
    <row r="13" spans="1:10" ht="15.75" customHeight="1">
      <c r="A13" s="5" t="s">
        <v>11</v>
      </c>
      <c r="B13" s="19">
        <v>11652</v>
      </c>
      <c r="C13" s="19">
        <v>4004</v>
      </c>
      <c r="D13" s="20">
        <v>0.344</v>
      </c>
      <c r="E13" s="6">
        <v>7648</v>
      </c>
      <c r="F13" s="20">
        <v>0.656</v>
      </c>
      <c r="G13" s="14"/>
      <c r="H13" s="10"/>
      <c r="I13" s="14"/>
      <c r="J13" s="14"/>
    </row>
    <row r="14" spans="1:10" ht="15.75" customHeight="1">
      <c r="A14" s="5" t="s">
        <v>300</v>
      </c>
      <c r="B14" s="19">
        <v>4692</v>
      </c>
      <c r="C14" s="19">
        <v>1904</v>
      </c>
      <c r="D14" s="20">
        <v>0.406</v>
      </c>
      <c r="E14" s="6">
        <v>2788</v>
      </c>
      <c r="F14" s="20">
        <v>0.594</v>
      </c>
      <c r="G14" s="14"/>
      <c r="H14" s="10"/>
      <c r="I14" s="14"/>
      <c r="J14" s="14"/>
    </row>
    <row r="15" spans="1:10" ht="15.75" customHeight="1">
      <c r="A15" s="5" t="s">
        <v>12</v>
      </c>
      <c r="B15" s="19">
        <v>16866</v>
      </c>
      <c r="C15" s="19">
        <v>6926</v>
      </c>
      <c r="D15" s="20">
        <v>0.411</v>
      </c>
      <c r="E15" s="6">
        <v>9940</v>
      </c>
      <c r="F15" s="20">
        <v>0.589</v>
      </c>
      <c r="G15" s="14"/>
      <c r="H15" s="10"/>
      <c r="I15" s="14"/>
      <c r="J15" s="14"/>
    </row>
    <row r="16" spans="1:10" ht="15.75" customHeight="1">
      <c r="A16" s="5" t="s">
        <v>13</v>
      </c>
      <c r="B16" s="19">
        <v>6788</v>
      </c>
      <c r="C16" s="19">
        <v>2266</v>
      </c>
      <c r="D16" s="20">
        <v>0.334</v>
      </c>
      <c r="E16" s="6">
        <v>4522</v>
      </c>
      <c r="F16" s="20">
        <v>0.666</v>
      </c>
      <c r="G16" s="14"/>
      <c r="H16" s="10"/>
      <c r="I16" s="14"/>
      <c r="J16" s="14"/>
    </row>
    <row r="17" spans="1:10" ht="15.75" customHeight="1">
      <c r="A17" s="5" t="s">
        <v>15</v>
      </c>
      <c r="B17" s="19">
        <v>8218</v>
      </c>
      <c r="C17" s="19">
        <v>3203</v>
      </c>
      <c r="D17" s="20">
        <v>0.39</v>
      </c>
      <c r="E17" s="6">
        <v>5015</v>
      </c>
      <c r="F17" s="20">
        <v>0.61</v>
      </c>
      <c r="G17" s="14"/>
      <c r="H17" s="10"/>
      <c r="I17" s="14"/>
      <c r="J17" s="14"/>
    </row>
    <row r="18" spans="1:10" ht="15.75" customHeight="1">
      <c r="A18" s="5" t="s">
        <v>16</v>
      </c>
      <c r="B18" s="19">
        <v>2951</v>
      </c>
      <c r="C18" s="19">
        <v>1106</v>
      </c>
      <c r="D18" s="20">
        <v>0.375</v>
      </c>
      <c r="E18" s="6">
        <v>1845</v>
      </c>
      <c r="F18" s="20">
        <v>0.625</v>
      </c>
      <c r="G18" s="14"/>
      <c r="H18" s="10"/>
      <c r="I18" s="14"/>
      <c r="J18" s="14"/>
    </row>
    <row r="19" spans="1:10" ht="15.75" customHeight="1">
      <c r="A19" s="5" t="s">
        <v>17</v>
      </c>
      <c r="B19" s="19">
        <v>1708</v>
      </c>
      <c r="C19" s="19">
        <v>523</v>
      </c>
      <c r="D19" s="20">
        <v>0.306</v>
      </c>
      <c r="E19" s="6">
        <v>1185</v>
      </c>
      <c r="F19" s="20">
        <v>0.694</v>
      </c>
      <c r="G19" s="14"/>
      <c r="H19" s="10"/>
      <c r="I19" s="14"/>
      <c r="J19" s="14"/>
    </row>
    <row r="20" spans="1:10" ht="15.75" customHeight="1">
      <c r="A20" s="5" t="s">
        <v>301</v>
      </c>
      <c r="B20" s="19">
        <v>9795</v>
      </c>
      <c r="C20" s="19">
        <v>3742</v>
      </c>
      <c r="D20" s="20">
        <v>0.382</v>
      </c>
      <c r="E20" s="6">
        <v>6053</v>
      </c>
      <c r="F20" s="20">
        <v>0.618</v>
      </c>
      <c r="G20" s="14"/>
      <c r="H20" s="10"/>
      <c r="I20" s="14"/>
      <c r="J20" s="14"/>
    </row>
    <row r="21" spans="1:10" ht="15.75" customHeight="1">
      <c r="A21" s="5" t="s">
        <v>18</v>
      </c>
      <c r="B21" s="19">
        <v>8456</v>
      </c>
      <c r="C21" s="19">
        <v>2897</v>
      </c>
      <c r="D21" s="20">
        <v>0.343</v>
      </c>
      <c r="E21" s="6">
        <v>5559</v>
      </c>
      <c r="F21" s="20">
        <v>0.657</v>
      </c>
      <c r="G21" s="14"/>
      <c r="H21" s="10"/>
      <c r="I21" s="14"/>
      <c r="J21" s="14"/>
    </row>
    <row r="22" spans="1:10" ht="15.75" customHeight="1">
      <c r="A22" s="5" t="s">
        <v>19</v>
      </c>
      <c r="B22" s="19">
        <v>10684</v>
      </c>
      <c r="C22" s="19">
        <v>4437</v>
      </c>
      <c r="D22" s="20">
        <v>0.415</v>
      </c>
      <c r="E22" s="6">
        <v>6247</v>
      </c>
      <c r="F22" s="20">
        <v>0.585</v>
      </c>
      <c r="G22" s="14"/>
      <c r="H22" s="10"/>
      <c r="I22" s="14"/>
      <c r="J22" s="14"/>
    </row>
    <row r="23" spans="1:10" ht="15.75" customHeight="1">
      <c r="A23" s="5" t="s">
        <v>20</v>
      </c>
      <c r="B23" s="19">
        <v>2973</v>
      </c>
      <c r="C23" s="19">
        <v>1264</v>
      </c>
      <c r="D23" s="20">
        <v>0.425</v>
      </c>
      <c r="E23" s="6">
        <v>1709</v>
      </c>
      <c r="F23" s="20">
        <v>0.575</v>
      </c>
      <c r="G23" s="14"/>
      <c r="H23" s="10"/>
      <c r="I23" s="14"/>
      <c r="J23" s="14"/>
    </row>
    <row r="24" spans="1:10" ht="15.75" customHeight="1">
      <c r="A24" s="5" t="s">
        <v>21</v>
      </c>
      <c r="B24" s="19">
        <v>6850</v>
      </c>
      <c r="C24" s="19">
        <v>2534</v>
      </c>
      <c r="D24" s="20">
        <v>0.37</v>
      </c>
      <c r="E24" s="6">
        <v>4316</v>
      </c>
      <c r="F24" s="20">
        <v>0.63</v>
      </c>
      <c r="G24" s="14"/>
      <c r="H24" s="10"/>
      <c r="I24" s="14"/>
      <c r="J24" s="14"/>
    </row>
    <row r="25" spans="1:10" ht="15.75" customHeight="1">
      <c r="A25" s="5" t="s">
        <v>22</v>
      </c>
      <c r="B25" s="19">
        <v>7180</v>
      </c>
      <c r="C25" s="19">
        <v>3323</v>
      </c>
      <c r="D25" s="20">
        <v>0.463</v>
      </c>
      <c r="E25" s="6">
        <v>3857</v>
      </c>
      <c r="F25" s="20">
        <v>0.537</v>
      </c>
      <c r="G25" s="14"/>
      <c r="H25" s="10"/>
      <c r="I25" s="14"/>
      <c r="J25" s="14"/>
    </row>
    <row r="26" spans="1:10" ht="15.75" customHeight="1">
      <c r="A26" s="5" t="s">
        <v>23</v>
      </c>
      <c r="B26" s="19">
        <v>4089</v>
      </c>
      <c r="C26" s="19">
        <v>1589</v>
      </c>
      <c r="D26" s="20">
        <v>0.389</v>
      </c>
      <c r="E26" s="6">
        <v>2500</v>
      </c>
      <c r="F26" s="20">
        <v>0.611</v>
      </c>
      <c r="G26" s="14"/>
      <c r="H26" s="10"/>
      <c r="I26" s="14"/>
      <c r="J26" s="14"/>
    </row>
    <row r="27" spans="1:10" ht="15.75" customHeight="1">
      <c r="A27" s="5" t="s">
        <v>24</v>
      </c>
      <c r="B27" s="19">
        <v>4446</v>
      </c>
      <c r="C27" s="19">
        <v>1856</v>
      </c>
      <c r="D27" s="20">
        <v>0.417</v>
      </c>
      <c r="E27" s="6">
        <v>2590</v>
      </c>
      <c r="F27" s="20">
        <v>0.583</v>
      </c>
      <c r="G27" s="14"/>
      <c r="H27" s="10"/>
      <c r="I27" s="14"/>
      <c r="J27" s="14"/>
    </row>
    <row r="28" spans="1:10" ht="15.75" customHeight="1">
      <c r="A28" s="5" t="s">
        <v>25</v>
      </c>
      <c r="B28" s="19">
        <v>1939</v>
      </c>
      <c r="C28" s="19">
        <v>666</v>
      </c>
      <c r="D28" s="20">
        <v>0.343</v>
      </c>
      <c r="E28" s="6">
        <v>1273</v>
      </c>
      <c r="F28" s="20">
        <v>0.657</v>
      </c>
      <c r="G28" s="14"/>
      <c r="H28" s="10"/>
      <c r="I28" s="14"/>
      <c r="J28" s="14"/>
    </row>
    <row r="29" spans="1:10" ht="15.75" customHeight="1">
      <c r="A29" s="5" t="s">
        <v>27</v>
      </c>
      <c r="B29" s="19">
        <v>4052</v>
      </c>
      <c r="C29" s="19">
        <v>1467</v>
      </c>
      <c r="D29" s="20">
        <v>0.362</v>
      </c>
      <c r="E29" s="6">
        <v>2585</v>
      </c>
      <c r="F29" s="20">
        <v>0.638</v>
      </c>
      <c r="G29" s="14"/>
      <c r="H29" s="10"/>
      <c r="I29" s="14"/>
      <c r="J29" s="14"/>
    </row>
    <row r="30" spans="1:10" ht="15.75" customHeight="1">
      <c r="A30" s="5" t="s">
        <v>28</v>
      </c>
      <c r="B30" s="19">
        <v>3049</v>
      </c>
      <c r="C30" s="19">
        <v>1097</v>
      </c>
      <c r="D30" s="20">
        <v>0.36</v>
      </c>
      <c r="E30" s="6">
        <v>1952</v>
      </c>
      <c r="F30" s="20">
        <v>0.64</v>
      </c>
      <c r="G30" s="14"/>
      <c r="H30" s="10"/>
      <c r="I30" s="14"/>
      <c r="J30" s="14"/>
    </row>
    <row r="31" spans="1:10" ht="15.75" customHeight="1">
      <c r="A31" s="5" t="s">
        <v>29</v>
      </c>
      <c r="B31" s="19">
        <v>1776</v>
      </c>
      <c r="C31" s="19">
        <v>767</v>
      </c>
      <c r="D31" s="20">
        <v>0.432</v>
      </c>
      <c r="E31" s="6">
        <v>1009</v>
      </c>
      <c r="F31" s="20">
        <v>0.568</v>
      </c>
      <c r="G31" s="14"/>
      <c r="H31" s="10"/>
      <c r="I31" s="14"/>
      <c r="J31" s="14"/>
    </row>
    <row r="32" spans="1:10" ht="15.75" customHeight="1">
      <c r="A32" s="5" t="s">
        <v>30</v>
      </c>
      <c r="B32" s="19">
        <v>9639</v>
      </c>
      <c r="C32" s="19">
        <v>3378</v>
      </c>
      <c r="D32" s="20">
        <v>0.35</v>
      </c>
      <c r="E32" s="6">
        <v>6261</v>
      </c>
      <c r="F32" s="20">
        <v>0.65</v>
      </c>
      <c r="G32" s="14"/>
      <c r="H32" s="10"/>
      <c r="I32" s="14"/>
      <c r="J32" s="14"/>
    </row>
    <row r="33" spans="1:10" ht="15.75" customHeight="1">
      <c r="A33" s="5" t="s">
        <v>31</v>
      </c>
      <c r="B33" s="19">
        <v>4305</v>
      </c>
      <c r="C33" s="19">
        <v>2161</v>
      </c>
      <c r="D33" s="20">
        <v>0.502</v>
      </c>
      <c r="E33" s="6">
        <v>2144</v>
      </c>
      <c r="F33" s="20">
        <v>0.498</v>
      </c>
      <c r="G33" s="14"/>
      <c r="H33" s="10"/>
      <c r="I33" s="14"/>
      <c r="J33" s="14"/>
    </row>
    <row r="34" spans="1:10" ht="15.75" customHeight="1">
      <c r="A34" s="5" t="s">
        <v>32</v>
      </c>
      <c r="B34" s="19">
        <v>2911</v>
      </c>
      <c r="C34" s="19">
        <v>803</v>
      </c>
      <c r="D34" s="20">
        <v>0.276</v>
      </c>
      <c r="E34" s="6">
        <v>2108</v>
      </c>
      <c r="F34" s="20">
        <v>0.724</v>
      </c>
      <c r="G34" s="14"/>
      <c r="H34" s="10"/>
      <c r="I34" s="14"/>
      <c r="J34" s="14"/>
    </row>
    <row r="35" spans="1:10" ht="15.75" customHeight="1">
      <c r="A35" s="5" t="s">
        <v>302</v>
      </c>
      <c r="B35" s="19">
        <v>1000</v>
      </c>
      <c r="C35" s="19">
        <v>277</v>
      </c>
      <c r="D35" s="20">
        <v>0.277</v>
      </c>
      <c r="E35" s="6">
        <v>723</v>
      </c>
      <c r="F35" s="20">
        <v>0.723</v>
      </c>
      <c r="G35" s="14"/>
      <c r="H35" s="10"/>
      <c r="I35" s="14"/>
      <c r="J35" s="14"/>
    </row>
    <row r="36" spans="1:10" ht="15.75" customHeight="1">
      <c r="A36" s="5" t="s">
        <v>33</v>
      </c>
      <c r="B36" s="19">
        <v>2752</v>
      </c>
      <c r="C36" s="19">
        <v>907</v>
      </c>
      <c r="D36" s="20">
        <v>0.33</v>
      </c>
      <c r="E36" s="6">
        <v>1845</v>
      </c>
      <c r="F36" s="20">
        <v>0.67</v>
      </c>
      <c r="G36" s="14"/>
      <c r="H36" s="10"/>
      <c r="I36" s="14"/>
      <c r="J36" s="14"/>
    </row>
    <row r="37" spans="1:10" ht="15.75" customHeight="1">
      <c r="A37" s="5" t="s">
        <v>34</v>
      </c>
      <c r="B37" s="19">
        <v>550</v>
      </c>
      <c r="C37" s="19">
        <v>166</v>
      </c>
      <c r="D37" s="20">
        <v>0.302</v>
      </c>
      <c r="E37" s="6">
        <v>384</v>
      </c>
      <c r="F37" s="20">
        <v>0.698</v>
      </c>
      <c r="G37" s="14"/>
      <c r="H37" s="10"/>
      <c r="I37" s="14"/>
      <c r="J37" s="14"/>
    </row>
    <row r="38" spans="1:10" ht="15.75" customHeight="1">
      <c r="A38" s="5" t="s">
        <v>35</v>
      </c>
      <c r="B38" s="19">
        <v>6198</v>
      </c>
      <c r="C38" s="19">
        <v>2209</v>
      </c>
      <c r="D38" s="20">
        <v>0.356</v>
      </c>
      <c r="E38" s="6">
        <v>3989</v>
      </c>
      <c r="F38" s="20">
        <v>0.644</v>
      </c>
      <c r="G38" s="14"/>
      <c r="H38" s="10"/>
      <c r="I38" s="14"/>
      <c r="J38" s="14"/>
    </row>
    <row r="39" spans="1:10" ht="15.75" customHeight="1" thickBot="1">
      <c r="A39" s="5" t="s">
        <v>37</v>
      </c>
      <c r="B39" s="19">
        <v>11886</v>
      </c>
      <c r="C39" s="19">
        <v>3950</v>
      </c>
      <c r="D39" s="20">
        <v>0.332</v>
      </c>
      <c r="E39" s="6">
        <v>7936</v>
      </c>
      <c r="F39" s="20">
        <v>0.668</v>
      </c>
      <c r="G39" s="14"/>
      <c r="H39" s="10"/>
      <c r="I39" s="14"/>
      <c r="J39" s="14"/>
    </row>
    <row r="40" spans="1:10" ht="15.75" customHeight="1" thickBot="1">
      <c r="A40" s="183" t="s">
        <v>68</v>
      </c>
      <c r="B40" s="4">
        <f>SUM(B7:B39)</f>
        <v>190842</v>
      </c>
      <c r="C40" s="4">
        <f>SUM(C7:C39)</f>
        <v>72885</v>
      </c>
      <c r="D40" s="34">
        <f>C40/B40</f>
        <v>0.38191278649353916</v>
      </c>
      <c r="E40" s="4">
        <f>SUM(E7:E39)</f>
        <v>117957</v>
      </c>
      <c r="F40" s="34">
        <f>E40/B40</f>
        <v>0.6180872135064609</v>
      </c>
      <c r="G40" s="14"/>
      <c r="H40" s="10"/>
      <c r="I40" s="14"/>
      <c r="J40" s="14"/>
    </row>
    <row r="41" spans="1:10" ht="15.75" customHeight="1">
      <c r="A41" s="224" t="s">
        <v>69</v>
      </c>
      <c r="B41" s="22">
        <v>3939</v>
      </c>
      <c r="C41" s="22">
        <v>1200</v>
      </c>
      <c r="D41" s="24">
        <v>0.305</v>
      </c>
      <c r="E41" s="22">
        <v>2739</v>
      </c>
      <c r="F41" s="24">
        <v>0.695</v>
      </c>
      <c r="G41" s="14"/>
      <c r="H41" s="10"/>
      <c r="I41" s="14"/>
      <c r="J41" s="14"/>
    </row>
    <row r="42" spans="1:10" ht="15.75" customHeight="1" thickBot="1">
      <c r="A42" s="224" t="s">
        <v>72</v>
      </c>
      <c r="B42" s="26">
        <v>2278</v>
      </c>
      <c r="C42" s="26">
        <v>878</v>
      </c>
      <c r="D42" s="32">
        <v>0.385</v>
      </c>
      <c r="E42" s="26">
        <v>1400</v>
      </c>
      <c r="F42" s="32">
        <v>0.615</v>
      </c>
      <c r="G42" s="14"/>
      <c r="H42" s="10"/>
      <c r="I42" s="14"/>
      <c r="J42" s="14"/>
    </row>
    <row r="43" spans="1:10" ht="15.75" customHeight="1" thickBot="1">
      <c r="A43" s="183" t="s">
        <v>73</v>
      </c>
      <c r="B43" s="4">
        <f>SUM(B41:B42)</f>
        <v>6217</v>
      </c>
      <c r="C43" s="4">
        <f>SUM(C41:C42)</f>
        <v>2078</v>
      </c>
      <c r="D43" s="34">
        <f>C43/B43</f>
        <v>0.33424481261058386</v>
      </c>
      <c r="E43" s="4">
        <f>SUM(E41:E42)</f>
        <v>4139</v>
      </c>
      <c r="F43" s="34">
        <f>E43/B43</f>
        <v>0.6657551873894161</v>
      </c>
      <c r="G43" s="14"/>
      <c r="H43" s="10"/>
      <c r="I43" s="14"/>
      <c r="J43" s="14"/>
    </row>
    <row r="44" spans="1:10" ht="15.75" customHeight="1" thickBot="1">
      <c r="A44" s="45" t="s">
        <v>38</v>
      </c>
      <c r="B44" s="4">
        <f>B40+B43</f>
        <v>197059</v>
      </c>
      <c r="C44" s="46">
        <f>C40+C43</f>
        <v>74963</v>
      </c>
      <c r="D44" s="109">
        <f>C44/B44</f>
        <v>0.38040891306664504</v>
      </c>
      <c r="E44" s="46">
        <f>E40+E43</f>
        <v>122096</v>
      </c>
      <c r="F44" s="109">
        <f>E44/B44</f>
        <v>0.619591086933355</v>
      </c>
      <c r="G44" s="14"/>
      <c r="H44" s="10"/>
      <c r="I44" s="14"/>
      <c r="J44" s="14"/>
    </row>
    <row r="45" spans="3:10" ht="12.75">
      <c r="C45" s="10"/>
      <c r="D45" s="14"/>
      <c r="H45" s="10"/>
      <c r="I45" s="14"/>
      <c r="J45" s="14"/>
    </row>
    <row r="46" ht="12.75">
      <c r="C46" s="10"/>
    </row>
    <row r="48" ht="12.75">
      <c r="E48" s="7"/>
    </row>
    <row r="49" ht="12.75">
      <c r="D49" s="9"/>
    </row>
  </sheetData>
  <mergeCells count="7">
    <mergeCell ref="A2:F2"/>
    <mergeCell ref="A3:F3"/>
    <mergeCell ref="A4:F4"/>
    <mergeCell ref="C5:D5"/>
    <mergeCell ref="E5:F5"/>
    <mergeCell ref="A5:A6"/>
    <mergeCell ref="B5:B6"/>
  </mergeCells>
  <printOptions horizontalCentered="1"/>
  <pageMargins left="0.75" right="0.75" top="0.75" bottom="0.75" header="0.5" footer="0.5"/>
  <pageSetup fitToHeight="1" fitToWidth="1" horizontalDpi="600" verticalDpi="600" orientation="portrait" r:id="rId1"/>
  <headerFooter alignWithMargins="0">
    <oddFooter>&amp;LPage 4&amp;R&amp;F/&amp;A</oddFooter>
  </headerFooter>
</worksheet>
</file>

<file path=xl/worksheets/sheet6.xml><?xml version="1.0" encoding="utf-8"?>
<worksheet xmlns="http://schemas.openxmlformats.org/spreadsheetml/2006/main" xmlns:r="http://schemas.openxmlformats.org/officeDocument/2006/relationships">
  <dimension ref="A1:K45"/>
  <sheetViews>
    <sheetView workbookViewId="0" topLeftCell="A1">
      <selection activeCell="A1" sqref="A1"/>
    </sheetView>
  </sheetViews>
  <sheetFormatPr defaultColWidth="9.140625" defaultRowHeight="12.75"/>
  <cols>
    <col min="1" max="1" width="21.57421875" style="0" customWidth="1"/>
    <col min="2" max="2" width="7.140625" style="0" customWidth="1"/>
    <col min="3" max="3" width="12.00390625" style="0" customWidth="1"/>
    <col min="4" max="4" width="5.57421875" style="0" bestFit="1" customWidth="1"/>
    <col min="5" max="5" width="14.421875" style="0" customWidth="1"/>
    <col min="6" max="6" width="8.8515625" style="0" customWidth="1"/>
    <col min="7" max="7" width="14.7109375" style="11" customWidth="1"/>
    <col min="8" max="8" width="11.7109375" style="10" bestFit="1" customWidth="1"/>
  </cols>
  <sheetData>
    <row r="1" spans="1:8" ht="12.75" customHeight="1">
      <c r="A1" s="118" t="s">
        <v>360</v>
      </c>
      <c r="B1" s="118"/>
      <c r="C1" s="118"/>
      <c r="D1" s="118"/>
      <c r="E1" s="118"/>
      <c r="F1" s="118"/>
      <c r="G1" s="171"/>
      <c r="H1" s="118"/>
    </row>
    <row r="2" spans="1:9" ht="15" customHeight="1">
      <c r="A2" s="324" t="s">
        <v>172</v>
      </c>
      <c r="B2" s="324"/>
      <c r="C2" s="324"/>
      <c r="D2" s="324"/>
      <c r="E2" s="324"/>
      <c r="F2" s="324"/>
      <c r="G2" s="324"/>
      <c r="H2" s="324"/>
      <c r="I2" s="1"/>
    </row>
    <row r="3" spans="1:9" ht="18" customHeight="1">
      <c r="A3" s="312" t="s">
        <v>120</v>
      </c>
      <c r="B3" s="312"/>
      <c r="C3" s="312"/>
      <c r="D3" s="312"/>
      <c r="E3" s="312"/>
      <c r="F3" s="312"/>
      <c r="G3" s="312"/>
      <c r="H3" s="312"/>
      <c r="I3" s="1"/>
    </row>
    <row r="4" spans="1:9" ht="15" customHeight="1">
      <c r="A4" s="367" t="s">
        <v>304</v>
      </c>
      <c r="B4" s="367"/>
      <c r="C4" s="367"/>
      <c r="D4" s="367"/>
      <c r="E4" s="367"/>
      <c r="F4" s="367"/>
      <c r="G4" s="367"/>
      <c r="H4" s="367"/>
      <c r="I4" s="1"/>
    </row>
    <row r="5" spans="1:9" ht="12" customHeight="1">
      <c r="A5" s="138"/>
      <c r="B5" s="138"/>
      <c r="C5" s="138"/>
      <c r="D5" s="138"/>
      <c r="E5" s="138"/>
      <c r="F5" s="138"/>
      <c r="G5" s="172"/>
      <c r="H5" s="138"/>
      <c r="I5" s="1"/>
    </row>
    <row r="6" spans="1:9" ht="24.75" customHeight="1">
      <c r="A6" s="358" t="s">
        <v>124</v>
      </c>
      <c r="B6" s="364" t="s">
        <v>121</v>
      </c>
      <c r="C6" s="364" t="s">
        <v>122</v>
      </c>
      <c r="D6" s="364" t="s">
        <v>262</v>
      </c>
      <c r="E6" s="364" t="s">
        <v>135</v>
      </c>
      <c r="F6" s="364" t="s">
        <v>123</v>
      </c>
      <c r="G6" s="365" t="s">
        <v>263</v>
      </c>
      <c r="H6" s="362" t="s">
        <v>139</v>
      </c>
      <c r="I6" s="1"/>
    </row>
    <row r="7" spans="1:8" ht="24.75" customHeight="1" thickBot="1">
      <c r="A7" s="359"/>
      <c r="B7" s="368"/>
      <c r="C7" s="368"/>
      <c r="D7" s="368"/>
      <c r="E7" s="363"/>
      <c r="F7" s="363"/>
      <c r="G7" s="366"/>
      <c r="H7" s="363"/>
    </row>
    <row r="8" spans="1:11" ht="15.75" customHeight="1" thickTop="1">
      <c r="A8" s="5" t="s">
        <v>264</v>
      </c>
      <c r="B8" s="40">
        <v>376</v>
      </c>
      <c r="C8" s="22">
        <v>45</v>
      </c>
      <c r="D8" s="22">
        <v>0</v>
      </c>
      <c r="E8" s="22">
        <v>4339</v>
      </c>
      <c r="F8" s="22">
        <v>257</v>
      </c>
      <c r="G8" s="31">
        <v>1325</v>
      </c>
      <c r="H8" s="22">
        <v>4743</v>
      </c>
      <c r="J8" s="10"/>
      <c r="K8" s="10"/>
    </row>
    <row r="9" spans="1:11" ht="15.75" customHeight="1">
      <c r="A9" s="5" t="s">
        <v>265</v>
      </c>
      <c r="B9" s="39">
        <v>300</v>
      </c>
      <c r="C9" s="19">
        <v>58</v>
      </c>
      <c r="D9" s="19">
        <v>1</v>
      </c>
      <c r="E9" s="19">
        <v>1085</v>
      </c>
      <c r="F9" s="19">
        <v>191</v>
      </c>
      <c r="G9" s="30">
        <v>459</v>
      </c>
      <c r="H9" s="19">
        <v>1529</v>
      </c>
      <c r="J9" s="10"/>
      <c r="K9" s="10"/>
    </row>
    <row r="10" spans="1:11" ht="15.75" customHeight="1">
      <c r="A10" s="5" t="s">
        <v>266</v>
      </c>
      <c r="B10" s="19">
        <v>85</v>
      </c>
      <c r="C10" s="19">
        <v>26</v>
      </c>
      <c r="D10" s="19">
        <v>0</v>
      </c>
      <c r="E10" s="19">
        <v>318</v>
      </c>
      <c r="F10" s="19">
        <v>6</v>
      </c>
      <c r="G10" s="30">
        <v>86</v>
      </c>
      <c r="H10" s="19">
        <v>404</v>
      </c>
      <c r="J10" s="10"/>
      <c r="K10" s="10"/>
    </row>
    <row r="11" spans="1:11" ht="15.75" customHeight="1">
      <c r="A11" s="5" t="s">
        <v>267</v>
      </c>
      <c r="B11" s="19">
        <v>603</v>
      </c>
      <c r="C11" s="19">
        <v>266</v>
      </c>
      <c r="D11" s="19">
        <v>158</v>
      </c>
      <c r="E11" s="19">
        <v>3673</v>
      </c>
      <c r="F11" s="19">
        <v>229</v>
      </c>
      <c r="G11" s="30">
        <v>934</v>
      </c>
      <c r="H11" s="19">
        <v>4528</v>
      </c>
      <c r="J11" s="10"/>
      <c r="K11" s="10"/>
    </row>
    <row r="12" spans="1:11" ht="15.75" customHeight="1">
      <c r="A12" s="5" t="s">
        <v>268</v>
      </c>
      <c r="B12" s="19">
        <v>394</v>
      </c>
      <c r="C12" s="19">
        <v>183</v>
      </c>
      <c r="D12" s="19">
        <v>28</v>
      </c>
      <c r="E12" s="19">
        <v>3998</v>
      </c>
      <c r="F12" s="19">
        <v>382</v>
      </c>
      <c r="G12" s="30">
        <v>985</v>
      </c>
      <c r="H12" s="19">
        <v>4725</v>
      </c>
      <c r="J12" s="10"/>
      <c r="K12" s="10"/>
    </row>
    <row r="13" spans="1:11" ht="15.75" customHeight="1">
      <c r="A13" s="5" t="s">
        <v>269</v>
      </c>
      <c r="B13" s="19">
        <v>457</v>
      </c>
      <c r="C13" s="19">
        <v>82</v>
      </c>
      <c r="D13" s="19">
        <v>17</v>
      </c>
      <c r="E13" s="19">
        <v>4039</v>
      </c>
      <c r="F13" s="19">
        <v>258</v>
      </c>
      <c r="G13" s="30">
        <v>1081</v>
      </c>
      <c r="H13" s="19">
        <v>4661</v>
      </c>
      <c r="J13" s="10"/>
      <c r="K13" s="10"/>
    </row>
    <row r="14" spans="1:11" ht="15.75" customHeight="1">
      <c r="A14" s="5" t="s">
        <v>270</v>
      </c>
      <c r="B14" s="19">
        <v>2261</v>
      </c>
      <c r="C14" s="19">
        <v>357</v>
      </c>
      <c r="D14" s="19">
        <v>71</v>
      </c>
      <c r="E14" s="19">
        <v>7027</v>
      </c>
      <c r="F14" s="19">
        <v>373</v>
      </c>
      <c r="G14" s="30">
        <v>1626</v>
      </c>
      <c r="H14" s="19">
        <v>8150</v>
      </c>
      <c r="J14" s="10"/>
      <c r="K14" s="10"/>
    </row>
    <row r="15" spans="1:11" ht="15.75" customHeight="1">
      <c r="A15" s="5" t="s">
        <v>352</v>
      </c>
      <c r="B15" s="19">
        <v>318</v>
      </c>
      <c r="C15" s="19">
        <v>12</v>
      </c>
      <c r="D15" s="19">
        <v>63</v>
      </c>
      <c r="E15" s="19">
        <v>1660</v>
      </c>
      <c r="F15" s="19">
        <v>103</v>
      </c>
      <c r="G15" s="30">
        <v>804</v>
      </c>
      <c r="H15" s="19">
        <v>2286</v>
      </c>
      <c r="J15" s="10"/>
      <c r="K15" s="10"/>
    </row>
    <row r="16" spans="1:11" ht="15.75" customHeight="1">
      <c r="A16" s="5" t="s">
        <v>271</v>
      </c>
      <c r="B16" s="19">
        <v>676</v>
      </c>
      <c r="C16" s="19">
        <v>64</v>
      </c>
      <c r="D16" s="19">
        <v>125</v>
      </c>
      <c r="E16" s="19">
        <v>6740</v>
      </c>
      <c r="F16" s="19">
        <v>439</v>
      </c>
      <c r="G16" s="30">
        <v>2225</v>
      </c>
      <c r="H16" s="19">
        <v>8434</v>
      </c>
      <c r="J16" s="10"/>
      <c r="K16" s="10"/>
    </row>
    <row r="17" spans="1:11" ht="15.75" customHeight="1">
      <c r="A17" s="5" t="s">
        <v>272</v>
      </c>
      <c r="B17" s="19">
        <v>415</v>
      </c>
      <c r="C17" s="19">
        <v>112</v>
      </c>
      <c r="D17" s="19">
        <v>56</v>
      </c>
      <c r="E17" s="19">
        <v>3229</v>
      </c>
      <c r="F17" s="19">
        <v>118</v>
      </c>
      <c r="G17" s="30">
        <v>1279</v>
      </c>
      <c r="H17" s="19">
        <v>4107</v>
      </c>
      <c r="J17" s="10"/>
      <c r="K17" s="10"/>
    </row>
    <row r="18" spans="1:11" ht="15.75" customHeight="1">
      <c r="A18" s="5" t="s">
        <v>273</v>
      </c>
      <c r="B18" s="19">
        <v>292</v>
      </c>
      <c r="C18" s="19">
        <v>986</v>
      </c>
      <c r="D18" s="19">
        <v>206</v>
      </c>
      <c r="E18" s="19">
        <v>4258</v>
      </c>
      <c r="F18" s="19">
        <v>111</v>
      </c>
      <c r="G18" s="30">
        <v>1324</v>
      </c>
      <c r="H18" s="19">
        <v>5348</v>
      </c>
      <c r="J18" s="10"/>
      <c r="K18" s="10"/>
    </row>
    <row r="19" spans="1:11" ht="15.75" customHeight="1">
      <c r="A19" s="5" t="s">
        <v>274</v>
      </c>
      <c r="B19" s="19">
        <v>361</v>
      </c>
      <c r="C19" s="19">
        <v>165</v>
      </c>
      <c r="D19" s="19">
        <v>1</v>
      </c>
      <c r="E19" s="19">
        <v>1496</v>
      </c>
      <c r="F19" s="19">
        <v>222</v>
      </c>
      <c r="G19" s="30">
        <v>412</v>
      </c>
      <c r="H19" s="19">
        <v>1841</v>
      </c>
      <c r="J19" s="10"/>
      <c r="K19" s="10"/>
    </row>
    <row r="20" spans="1:11" ht="15.75" customHeight="1">
      <c r="A20" s="5" t="s">
        <v>275</v>
      </c>
      <c r="B20" s="19">
        <v>414</v>
      </c>
      <c r="C20" s="19">
        <v>84</v>
      </c>
      <c r="D20" s="19">
        <v>9</v>
      </c>
      <c r="E20" s="19">
        <v>845</v>
      </c>
      <c r="F20" s="19">
        <v>39</v>
      </c>
      <c r="G20" s="30">
        <v>216</v>
      </c>
      <c r="H20" s="19">
        <v>1059</v>
      </c>
      <c r="J20" s="10"/>
      <c r="K20" s="10"/>
    </row>
    <row r="21" spans="1:11" ht="15.75" customHeight="1">
      <c r="A21" s="5" t="s">
        <v>354</v>
      </c>
      <c r="B21" s="19">
        <v>945</v>
      </c>
      <c r="C21" s="19">
        <v>227</v>
      </c>
      <c r="D21" s="19">
        <v>34</v>
      </c>
      <c r="E21" s="19">
        <v>5170</v>
      </c>
      <c r="F21" s="19">
        <v>212</v>
      </c>
      <c r="G21" s="30">
        <v>1067</v>
      </c>
      <c r="H21" s="19">
        <v>5957</v>
      </c>
      <c r="J21" s="10"/>
      <c r="K21" s="10"/>
    </row>
    <row r="22" spans="1:11" ht="15.75" customHeight="1">
      <c r="A22" s="5" t="s">
        <v>276</v>
      </c>
      <c r="B22" s="19">
        <v>1105</v>
      </c>
      <c r="C22" s="19">
        <v>493</v>
      </c>
      <c r="D22" s="19">
        <v>49</v>
      </c>
      <c r="E22" s="19">
        <v>3402</v>
      </c>
      <c r="F22" s="19">
        <v>147</v>
      </c>
      <c r="G22" s="30">
        <v>1554</v>
      </c>
      <c r="H22" s="19">
        <v>4723</v>
      </c>
      <c r="J22" s="10"/>
      <c r="K22" s="10"/>
    </row>
    <row r="23" spans="1:11" ht="15.75" customHeight="1">
      <c r="A23" s="5" t="s">
        <v>277</v>
      </c>
      <c r="B23" s="19">
        <v>1237</v>
      </c>
      <c r="C23" s="19">
        <v>901</v>
      </c>
      <c r="D23" s="19">
        <v>533</v>
      </c>
      <c r="E23" s="19">
        <v>3793</v>
      </c>
      <c r="F23" s="19">
        <v>193</v>
      </c>
      <c r="G23" s="30">
        <v>1958</v>
      </c>
      <c r="H23" s="19">
        <v>5804</v>
      </c>
      <c r="J23" s="10"/>
      <c r="K23" s="10"/>
    </row>
    <row r="24" spans="1:11" ht="15.75" customHeight="1">
      <c r="A24" s="5" t="s">
        <v>278</v>
      </c>
      <c r="B24" s="19">
        <v>465</v>
      </c>
      <c r="C24" s="19">
        <v>98</v>
      </c>
      <c r="D24" s="19">
        <v>0</v>
      </c>
      <c r="E24" s="19">
        <v>1259</v>
      </c>
      <c r="F24" s="19">
        <v>82</v>
      </c>
      <c r="G24" s="30">
        <v>343</v>
      </c>
      <c r="H24" s="19">
        <v>1634</v>
      </c>
      <c r="J24" s="10"/>
      <c r="K24" s="10"/>
    </row>
    <row r="25" spans="1:11" ht="15.75" customHeight="1">
      <c r="A25" s="5" t="s">
        <v>279</v>
      </c>
      <c r="B25" s="19">
        <v>1000</v>
      </c>
      <c r="C25" s="19">
        <v>1183</v>
      </c>
      <c r="D25" s="19">
        <v>142</v>
      </c>
      <c r="E25" s="19">
        <v>1766</v>
      </c>
      <c r="F25" s="19">
        <v>606</v>
      </c>
      <c r="G25" s="30">
        <v>831</v>
      </c>
      <c r="H25" s="19">
        <v>3605</v>
      </c>
      <c r="J25" s="10"/>
      <c r="K25" s="10"/>
    </row>
    <row r="26" spans="1:11" ht="15.75" customHeight="1">
      <c r="A26" s="5" t="s">
        <v>280</v>
      </c>
      <c r="B26" s="19">
        <v>580</v>
      </c>
      <c r="C26" s="19">
        <v>532</v>
      </c>
      <c r="D26" s="19">
        <v>31</v>
      </c>
      <c r="E26" s="19">
        <v>2242</v>
      </c>
      <c r="F26" s="19">
        <v>329</v>
      </c>
      <c r="G26" s="30">
        <v>1677</v>
      </c>
      <c r="H26" s="19">
        <v>3978</v>
      </c>
      <c r="J26" s="10"/>
      <c r="K26" s="10"/>
    </row>
    <row r="27" spans="1:11" ht="15.75" customHeight="1">
      <c r="A27" s="5" t="s">
        <v>281</v>
      </c>
      <c r="B27" s="19">
        <v>599</v>
      </c>
      <c r="C27" s="19">
        <v>177</v>
      </c>
      <c r="D27" s="19">
        <v>27</v>
      </c>
      <c r="E27" s="19">
        <v>2371</v>
      </c>
      <c r="F27" s="19">
        <v>177</v>
      </c>
      <c r="G27" s="30">
        <v>478</v>
      </c>
      <c r="H27" s="19">
        <v>2682</v>
      </c>
      <c r="J27" s="10"/>
      <c r="K27" s="10"/>
    </row>
    <row r="28" spans="1:11" ht="15.75" customHeight="1">
      <c r="A28" s="5" t="s">
        <v>282</v>
      </c>
      <c r="B28" s="19">
        <v>544</v>
      </c>
      <c r="C28" s="19">
        <v>325</v>
      </c>
      <c r="D28" s="19">
        <v>14</v>
      </c>
      <c r="E28" s="19">
        <v>2363</v>
      </c>
      <c r="F28" s="19">
        <v>140</v>
      </c>
      <c r="G28" s="30">
        <v>672</v>
      </c>
      <c r="H28" s="19">
        <v>2875</v>
      </c>
      <c r="J28" s="10"/>
      <c r="K28" s="10"/>
    </row>
    <row r="29" spans="1:11" ht="15.75" customHeight="1">
      <c r="A29" s="5" t="s">
        <v>283</v>
      </c>
      <c r="B29" s="19">
        <v>34</v>
      </c>
      <c r="C29" s="19">
        <v>17</v>
      </c>
      <c r="D29" s="19">
        <v>2</v>
      </c>
      <c r="E29" s="19">
        <v>736</v>
      </c>
      <c r="F29" s="19">
        <v>49</v>
      </c>
      <c r="G29" s="30">
        <v>223</v>
      </c>
      <c r="H29" s="19">
        <v>925</v>
      </c>
      <c r="J29" s="10"/>
      <c r="K29" s="10"/>
    </row>
    <row r="30" spans="1:11" ht="15.75" customHeight="1">
      <c r="A30" s="5" t="s">
        <v>284</v>
      </c>
      <c r="B30" s="19">
        <v>454</v>
      </c>
      <c r="C30" s="19">
        <v>356</v>
      </c>
      <c r="D30" s="19">
        <v>0</v>
      </c>
      <c r="E30" s="19">
        <v>2144</v>
      </c>
      <c r="F30" s="19">
        <v>121</v>
      </c>
      <c r="G30" s="30">
        <v>512</v>
      </c>
      <c r="H30" s="19">
        <v>2538</v>
      </c>
      <c r="J30" s="10"/>
      <c r="K30" s="10"/>
    </row>
    <row r="31" spans="1:11" ht="15.75" customHeight="1">
      <c r="A31" s="5" t="s">
        <v>285</v>
      </c>
      <c r="B31" s="19">
        <v>433</v>
      </c>
      <c r="C31" s="19">
        <v>81</v>
      </c>
      <c r="D31" s="19">
        <v>2</v>
      </c>
      <c r="E31" s="19">
        <v>1772</v>
      </c>
      <c r="F31" s="19">
        <v>185</v>
      </c>
      <c r="G31" s="30">
        <v>295</v>
      </c>
      <c r="H31" s="19">
        <v>2015</v>
      </c>
      <c r="J31" s="10"/>
      <c r="K31" s="10"/>
    </row>
    <row r="32" spans="1:11" ht="15.75" customHeight="1">
      <c r="A32" s="5" t="s">
        <v>286</v>
      </c>
      <c r="B32" s="19">
        <v>250</v>
      </c>
      <c r="C32" s="19">
        <v>139</v>
      </c>
      <c r="D32" s="19">
        <v>7</v>
      </c>
      <c r="E32" s="19">
        <v>796</v>
      </c>
      <c r="F32" s="19">
        <v>54</v>
      </c>
      <c r="G32" s="30">
        <v>167</v>
      </c>
      <c r="H32" s="19">
        <v>1049</v>
      </c>
      <c r="J32" s="10"/>
      <c r="K32" s="10"/>
    </row>
    <row r="33" spans="1:11" ht="15.75" customHeight="1">
      <c r="A33" s="5" t="s">
        <v>287</v>
      </c>
      <c r="B33" s="19">
        <v>596</v>
      </c>
      <c r="C33" s="19">
        <v>69</v>
      </c>
      <c r="D33" s="19">
        <v>168</v>
      </c>
      <c r="E33" s="19">
        <v>4105</v>
      </c>
      <c r="F33" s="19">
        <v>133</v>
      </c>
      <c r="G33" s="30">
        <v>1148</v>
      </c>
      <c r="H33" s="19">
        <v>5041</v>
      </c>
      <c r="J33" s="10"/>
      <c r="K33" s="10"/>
    </row>
    <row r="34" spans="1:11" ht="15.75" customHeight="1">
      <c r="A34" s="5" t="s">
        <v>288</v>
      </c>
      <c r="B34" s="19">
        <v>908</v>
      </c>
      <c r="C34" s="19">
        <v>88</v>
      </c>
      <c r="D34" s="19">
        <v>3</v>
      </c>
      <c r="E34" s="19">
        <v>2683</v>
      </c>
      <c r="F34" s="19">
        <v>401</v>
      </c>
      <c r="G34" s="30">
        <v>731</v>
      </c>
      <c r="H34" s="19">
        <v>3103</v>
      </c>
      <c r="J34" s="10"/>
      <c r="K34" s="10"/>
    </row>
    <row r="35" spans="1:11" ht="15.75" customHeight="1">
      <c r="A35" s="5" t="s">
        <v>289</v>
      </c>
      <c r="B35" s="19">
        <v>643</v>
      </c>
      <c r="C35" s="19">
        <v>262</v>
      </c>
      <c r="D35" s="19">
        <v>41</v>
      </c>
      <c r="E35" s="19">
        <v>1799</v>
      </c>
      <c r="F35" s="19">
        <v>185</v>
      </c>
      <c r="G35" s="30">
        <v>363</v>
      </c>
      <c r="H35" s="19">
        <v>2110</v>
      </c>
      <c r="J35" s="10"/>
      <c r="K35" s="10"/>
    </row>
    <row r="36" spans="1:11" ht="15.75" customHeight="1">
      <c r="A36" s="5" t="s">
        <v>353</v>
      </c>
      <c r="B36" s="19">
        <v>206</v>
      </c>
      <c r="C36" s="19">
        <v>88</v>
      </c>
      <c r="D36" s="19">
        <v>13</v>
      </c>
      <c r="E36" s="19">
        <v>568</v>
      </c>
      <c r="F36" s="19">
        <v>62</v>
      </c>
      <c r="G36" s="30">
        <v>125</v>
      </c>
      <c r="H36" s="19">
        <v>674</v>
      </c>
      <c r="J36" s="10"/>
      <c r="K36" s="10"/>
    </row>
    <row r="37" spans="1:11" ht="15.75" customHeight="1">
      <c r="A37" s="5" t="s">
        <v>290</v>
      </c>
      <c r="B37" s="19">
        <v>521</v>
      </c>
      <c r="C37" s="19">
        <v>142</v>
      </c>
      <c r="D37" s="19">
        <v>44</v>
      </c>
      <c r="E37" s="19">
        <v>1419</v>
      </c>
      <c r="F37" s="19">
        <v>37</v>
      </c>
      <c r="G37" s="30">
        <v>375</v>
      </c>
      <c r="H37" s="19">
        <v>1720</v>
      </c>
      <c r="J37" s="10"/>
      <c r="K37" s="10"/>
    </row>
    <row r="38" spans="1:11" ht="15.75" customHeight="1">
      <c r="A38" s="5" t="s">
        <v>291</v>
      </c>
      <c r="B38" s="19">
        <v>109</v>
      </c>
      <c r="C38" s="19">
        <v>18</v>
      </c>
      <c r="D38" s="19">
        <v>0</v>
      </c>
      <c r="E38" s="19">
        <v>288</v>
      </c>
      <c r="F38" s="19">
        <v>50</v>
      </c>
      <c r="G38" s="30">
        <v>80</v>
      </c>
      <c r="H38" s="19">
        <v>367</v>
      </c>
      <c r="J38" s="10"/>
      <c r="K38" s="10"/>
    </row>
    <row r="39" spans="1:11" ht="15.75" customHeight="1">
      <c r="A39" s="5" t="s">
        <v>292</v>
      </c>
      <c r="B39" s="19">
        <v>1289</v>
      </c>
      <c r="C39" s="19">
        <v>410</v>
      </c>
      <c r="D39" s="19">
        <v>78</v>
      </c>
      <c r="E39" s="19">
        <v>3156</v>
      </c>
      <c r="F39" s="19">
        <v>91</v>
      </c>
      <c r="G39" s="30">
        <v>894</v>
      </c>
      <c r="H39" s="19">
        <v>3983</v>
      </c>
      <c r="J39" s="10"/>
      <c r="K39" s="10"/>
    </row>
    <row r="40" spans="1:11" ht="15.75" customHeight="1" thickBot="1">
      <c r="A40" s="5" t="s">
        <v>293</v>
      </c>
      <c r="B40" s="19">
        <v>1316</v>
      </c>
      <c r="C40" s="19">
        <v>504</v>
      </c>
      <c r="D40" s="19">
        <v>61</v>
      </c>
      <c r="E40" s="19">
        <v>4856</v>
      </c>
      <c r="F40" s="19">
        <v>109</v>
      </c>
      <c r="G40" s="30">
        <v>1365</v>
      </c>
      <c r="H40" s="19">
        <v>6173</v>
      </c>
      <c r="J40" s="10"/>
      <c r="K40" s="10"/>
    </row>
    <row r="41" spans="1:11" ht="15.75" customHeight="1" thickBot="1">
      <c r="A41" s="184" t="s">
        <v>68</v>
      </c>
      <c r="B41" s="4">
        <f aca="true" t="shared" si="0" ref="B41:H41">SUM(B8:B40)</f>
        <v>20186</v>
      </c>
      <c r="C41" s="4">
        <f t="shared" si="0"/>
        <v>8550</v>
      </c>
      <c r="D41" s="4">
        <f t="shared" si="0"/>
        <v>1984</v>
      </c>
      <c r="E41" s="4">
        <f t="shared" si="0"/>
        <v>89395</v>
      </c>
      <c r="F41" s="4">
        <f t="shared" si="0"/>
        <v>6091</v>
      </c>
      <c r="G41" s="4">
        <f t="shared" si="0"/>
        <v>27614</v>
      </c>
      <c r="H41" s="4">
        <f t="shared" si="0"/>
        <v>112771</v>
      </c>
      <c r="J41" s="10"/>
      <c r="K41" s="10"/>
    </row>
    <row r="42" spans="1:11" ht="15.75" customHeight="1">
      <c r="A42" s="224" t="s">
        <v>69</v>
      </c>
      <c r="B42" s="22">
        <v>992</v>
      </c>
      <c r="C42" s="22">
        <v>215</v>
      </c>
      <c r="D42" s="22">
        <v>37</v>
      </c>
      <c r="E42" s="22">
        <v>3020</v>
      </c>
      <c r="F42" s="22">
        <v>3</v>
      </c>
      <c r="G42" s="31">
        <v>477</v>
      </c>
      <c r="H42" s="22">
        <v>3248</v>
      </c>
      <c r="J42" s="10"/>
      <c r="K42" s="10"/>
    </row>
    <row r="43" spans="1:11" ht="15.75" customHeight="1" thickBot="1">
      <c r="A43" s="224" t="s">
        <v>72</v>
      </c>
      <c r="B43" s="26">
        <v>309</v>
      </c>
      <c r="C43" s="26">
        <v>133</v>
      </c>
      <c r="D43" s="26">
        <v>70</v>
      </c>
      <c r="E43" s="26">
        <v>1267</v>
      </c>
      <c r="F43" s="26">
        <v>11</v>
      </c>
      <c r="G43" s="33">
        <v>360</v>
      </c>
      <c r="H43" s="26">
        <v>1526</v>
      </c>
      <c r="J43" s="10"/>
      <c r="K43" s="10"/>
    </row>
    <row r="44" spans="1:11" ht="15.75" customHeight="1" thickBot="1">
      <c r="A44" s="183" t="s">
        <v>73</v>
      </c>
      <c r="B44" s="4">
        <f aca="true" t="shared" si="1" ref="B44:H44">SUM(B42:B43)</f>
        <v>1301</v>
      </c>
      <c r="C44" s="4">
        <f t="shared" si="1"/>
        <v>348</v>
      </c>
      <c r="D44" s="4">
        <f t="shared" si="1"/>
        <v>107</v>
      </c>
      <c r="E44" s="4">
        <f t="shared" si="1"/>
        <v>4287</v>
      </c>
      <c r="F44" s="4">
        <f t="shared" si="1"/>
        <v>14</v>
      </c>
      <c r="G44" s="4">
        <f t="shared" si="1"/>
        <v>837</v>
      </c>
      <c r="H44" s="4">
        <f t="shared" si="1"/>
        <v>4774</v>
      </c>
      <c r="J44" s="10"/>
      <c r="K44" s="10"/>
    </row>
    <row r="45" spans="1:11" ht="15.75" customHeight="1" thickBot="1">
      <c r="A45" s="45" t="s">
        <v>38</v>
      </c>
      <c r="B45" s="46">
        <f aca="true" t="shared" si="2" ref="B45:H45">B41+B44</f>
        <v>21487</v>
      </c>
      <c r="C45" s="46">
        <f t="shared" si="2"/>
        <v>8898</v>
      </c>
      <c r="D45" s="46">
        <f t="shared" si="2"/>
        <v>2091</v>
      </c>
      <c r="E45" s="46">
        <f t="shared" si="2"/>
        <v>93682</v>
      </c>
      <c r="F45" s="46">
        <f t="shared" si="2"/>
        <v>6105</v>
      </c>
      <c r="G45" s="46">
        <f t="shared" si="2"/>
        <v>28451</v>
      </c>
      <c r="H45" s="46">
        <f t="shared" si="2"/>
        <v>117545</v>
      </c>
      <c r="J45" s="10"/>
      <c r="K45" s="10"/>
    </row>
  </sheetData>
  <mergeCells count="11">
    <mergeCell ref="E6:E7"/>
    <mergeCell ref="H6:H7"/>
    <mergeCell ref="F6:F7"/>
    <mergeCell ref="G6:G7"/>
    <mergeCell ref="A2:H2"/>
    <mergeCell ref="A4:H4"/>
    <mergeCell ref="A6:A7"/>
    <mergeCell ref="A3:H3"/>
    <mergeCell ref="B6:B7"/>
    <mergeCell ref="C6:C7"/>
    <mergeCell ref="D6:D7"/>
  </mergeCells>
  <printOptions horizontalCentered="1"/>
  <pageMargins left="0.5" right="0.5" top="0.5" bottom="0.5" header="0.5" footer="0.25"/>
  <pageSetup horizontalDpi="600" verticalDpi="600" orientation="portrait" r:id="rId1"/>
  <headerFooter alignWithMargins="0">
    <oddFooter>&amp;LPage 5&amp;R&amp;F/&amp;A</oddFooter>
  </headerFooter>
</worksheet>
</file>

<file path=xl/worksheets/sheet7.xml><?xml version="1.0" encoding="utf-8"?>
<worksheet xmlns="http://schemas.openxmlformats.org/spreadsheetml/2006/main" xmlns:r="http://schemas.openxmlformats.org/officeDocument/2006/relationships">
  <dimension ref="A1:Z47"/>
  <sheetViews>
    <sheetView workbookViewId="0" topLeftCell="A1">
      <selection activeCell="A1" sqref="A1"/>
    </sheetView>
  </sheetViews>
  <sheetFormatPr defaultColWidth="9.140625" defaultRowHeight="12.75"/>
  <cols>
    <col min="1" max="1" width="19.421875" style="0" customWidth="1"/>
    <col min="2" max="2" width="7.421875" style="0" customWidth="1"/>
    <col min="3" max="3" width="5.140625" style="0" customWidth="1"/>
    <col min="4" max="4" width="5.7109375" style="0" customWidth="1"/>
    <col min="5" max="5" width="5.28125" style="0" customWidth="1"/>
    <col min="6" max="6" width="6.28125" style="0" customWidth="1"/>
    <col min="7" max="7" width="7.140625" style="0" customWidth="1"/>
    <col min="8" max="8" width="6.00390625" style="0" customWidth="1"/>
    <col min="9" max="9" width="6.140625" style="0" customWidth="1"/>
    <col min="10" max="10" width="6.28125" style="0" customWidth="1"/>
    <col min="11" max="11" width="5.421875" style="0" customWidth="1"/>
    <col min="12" max="12" width="5.8515625" style="0" customWidth="1"/>
    <col min="13" max="14" width="6.57421875" style="0" customWidth="1"/>
    <col min="15" max="15" width="5.421875" style="0" customWidth="1"/>
    <col min="16" max="16" width="6.57421875" style="0" customWidth="1"/>
    <col min="17" max="17" width="7.28125" style="0" customWidth="1"/>
    <col min="18" max="18" width="6.7109375" style="0" customWidth="1"/>
    <col min="19" max="19" width="4.8515625" style="0" customWidth="1"/>
    <col min="20" max="20" width="7.140625" style="0" customWidth="1"/>
  </cols>
  <sheetData>
    <row r="1" spans="1:16" ht="12.75" customHeight="1">
      <c r="A1" s="118" t="s">
        <v>361</v>
      </c>
      <c r="B1" s="118"/>
      <c r="C1" s="118"/>
      <c r="D1" s="118"/>
      <c r="E1" s="118"/>
      <c r="F1" s="118"/>
      <c r="G1" s="118"/>
      <c r="H1" s="118"/>
      <c r="I1" s="118"/>
      <c r="J1" s="118"/>
      <c r="K1" s="118"/>
      <c r="L1" s="118"/>
      <c r="M1" s="118"/>
      <c r="N1" s="118"/>
      <c r="O1" s="118"/>
      <c r="P1" s="118"/>
    </row>
    <row r="2" spans="1:20" ht="12.75" customHeight="1">
      <c r="A2" s="324" t="s">
        <v>198</v>
      </c>
      <c r="B2" s="324"/>
      <c r="C2" s="324"/>
      <c r="D2" s="324"/>
      <c r="E2" s="324"/>
      <c r="F2" s="324"/>
      <c r="G2" s="324"/>
      <c r="H2" s="324"/>
      <c r="I2" s="324"/>
      <c r="J2" s="324"/>
      <c r="K2" s="324"/>
      <c r="L2" s="324"/>
      <c r="M2" s="324"/>
      <c r="N2" s="324"/>
      <c r="O2" s="324"/>
      <c r="P2" s="324"/>
      <c r="Q2" s="324"/>
      <c r="R2" s="324"/>
      <c r="S2" s="324"/>
      <c r="T2" s="324"/>
    </row>
    <row r="3" spans="1:20" ht="16.5" customHeight="1">
      <c r="A3" s="312" t="s">
        <v>169</v>
      </c>
      <c r="B3" s="312"/>
      <c r="C3" s="312"/>
      <c r="D3" s="312"/>
      <c r="E3" s="312"/>
      <c r="F3" s="312"/>
      <c r="G3" s="312"/>
      <c r="H3" s="312"/>
      <c r="I3" s="312"/>
      <c r="J3" s="312"/>
      <c r="K3" s="312"/>
      <c r="L3" s="312"/>
      <c r="M3" s="312"/>
      <c r="N3" s="312"/>
      <c r="O3" s="312"/>
      <c r="P3" s="312"/>
      <c r="Q3" s="312"/>
      <c r="R3" s="312"/>
      <c r="S3" s="312"/>
      <c r="T3" s="312"/>
    </row>
    <row r="4" spans="1:20" ht="15">
      <c r="A4" s="369" t="s">
        <v>304</v>
      </c>
      <c r="B4" s="369"/>
      <c r="C4" s="369"/>
      <c r="D4" s="369"/>
      <c r="E4" s="369"/>
      <c r="F4" s="369"/>
      <c r="G4" s="369"/>
      <c r="H4" s="369"/>
      <c r="I4" s="369"/>
      <c r="J4" s="369"/>
      <c r="K4" s="369"/>
      <c r="L4" s="369"/>
      <c r="M4" s="369"/>
      <c r="N4" s="369"/>
      <c r="O4" s="369"/>
      <c r="P4" s="369"/>
      <c r="Q4" s="369"/>
      <c r="R4" s="369"/>
      <c r="S4" s="369"/>
      <c r="T4" s="369"/>
    </row>
    <row r="5" spans="1:20" ht="26.25" customHeight="1">
      <c r="A5" s="372" t="s">
        <v>124</v>
      </c>
      <c r="B5" s="380" t="s">
        <v>67</v>
      </c>
      <c r="C5" s="374" t="s">
        <v>339</v>
      </c>
      <c r="D5" s="371"/>
      <c r="E5" s="375" t="s">
        <v>126</v>
      </c>
      <c r="F5" s="376"/>
      <c r="G5" s="375" t="s">
        <v>127</v>
      </c>
      <c r="H5" s="376"/>
      <c r="I5" s="375" t="s">
        <v>128</v>
      </c>
      <c r="J5" s="376"/>
      <c r="K5" s="377" t="s">
        <v>340</v>
      </c>
      <c r="L5" s="378"/>
      <c r="M5" s="377" t="s">
        <v>341</v>
      </c>
      <c r="N5" s="376"/>
      <c r="O5" s="382" t="s">
        <v>342</v>
      </c>
      <c r="P5" s="382"/>
      <c r="Q5" s="375" t="s">
        <v>129</v>
      </c>
      <c r="R5" s="379"/>
      <c r="S5" s="370" t="s">
        <v>343</v>
      </c>
      <c r="T5" s="371"/>
    </row>
    <row r="6" spans="1:20" ht="13.5" thickBot="1">
      <c r="A6" s="373"/>
      <c r="B6" s="381"/>
      <c r="C6" s="55" t="s">
        <v>46</v>
      </c>
      <c r="D6" s="55" t="s">
        <v>44</v>
      </c>
      <c r="E6" s="55" t="s">
        <v>46</v>
      </c>
      <c r="F6" s="55" t="s">
        <v>44</v>
      </c>
      <c r="G6" s="55" t="s">
        <v>46</v>
      </c>
      <c r="H6" s="55" t="s">
        <v>44</v>
      </c>
      <c r="I6" s="55" t="s">
        <v>46</v>
      </c>
      <c r="J6" s="55" t="s">
        <v>44</v>
      </c>
      <c r="K6" s="55" t="s">
        <v>46</v>
      </c>
      <c r="L6" s="55" t="s">
        <v>44</v>
      </c>
      <c r="M6" s="55" t="s">
        <v>46</v>
      </c>
      <c r="N6" s="55" t="s">
        <v>44</v>
      </c>
      <c r="O6" s="55" t="s">
        <v>46</v>
      </c>
      <c r="P6" s="55" t="s">
        <v>44</v>
      </c>
      <c r="Q6" s="55" t="s">
        <v>46</v>
      </c>
      <c r="R6" s="242" t="s">
        <v>44</v>
      </c>
      <c r="S6" s="194" t="s">
        <v>46</v>
      </c>
      <c r="T6" s="55" t="s">
        <v>44</v>
      </c>
    </row>
    <row r="7" spans="1:26" ht="14.25" customHeight="1" thickTop="1">
      <c r="A7" s="5" t="s">
        <v>5</v>
      </c>
      <c r="B7" s="22">
        <v>6442</v>
      </c>
      <c r="C7" s="22">
        <v>12</v>
      </c>
      <c r="D7" s="24">
        <v>0.002</v>
      </c>
      <c r="E7" s="22">
        <v>19</v>
      </c>
      <c r="F7" s="24">
        <v>0.003</v>
      </c>
      <c r="G7" s="31">
        <v>4688</v>
      </c>
      <c r="H7" s="24">
        <v>0.728</v>
      </c>
      <c r="I7" s="22">
        <v>30</v>
      </c>
      <c r="J7" s="24">
        <v>0.005</v>
      </c>
      <c r="K7" s="40">
        <v>6</v>
      </c>
      <c r="L7" s="24">
        <v>0.001</v>
      </c>
      <c r="M7" s="22">
        <v>39</v>
      </c>
      <c r="N7" s="24">
        <v>0.006</v>
      </c>
      <c r="O7" s="16">
        <v>32</v>
      </c>
      <c r="P7" s="29">
        <v>0.005</v>
      </c>
      <c r="Q7" s="22">
        <v>1616</v>
      </c>
      <c r="R7" s="243">
        <v>0.251</v>
      </c>
      <c r="S7" s="244">
        <v>0</v>
      </c>
      <c r="T7" s="245">
        <v>0</v>
      </c>
      <c r="U7" s="246"/>
      <c r="V7" s="14"/>
      <c r="W7" s="14"/>
      <c r="X7" s="14"/>
      <c r="Y7" s="14"/>
      <c r="Z7" s="14"/>
    </row>
    <row r="8" spans="1:26" ht="14.25" customHeight="1">
      <c r="A8" s="5" t="s">
        <v>6</v>
      </c>
      <c r="B8" s="19">
        <v>2687</v>
      </c>
      <c r="C8" s="19">
        <v>11</v>
      </c>
      <c r="D8" s="20">
        <v>0.004</v>
      </c>
      <c r="E8" s="19">
        <v>11</v>
      </c>
      <c r="F8" s="20">
        <v>0.004</v>
      </c>
      <c r="G8" s="30">
        <v>796</v>
      </c>
      <c r="H8" s="20">
        <v>0.296</v>
      </c>
      <c r="I8" s="19">
        <v>30</v>
      </c>
      <c r="J8" s="20">
        <v>0.011</v>
      </c>
      <c r="K8" s="39">
        <v>22</v>
      </c>
      <c r="L8" s="20">
        <v>0.008</v>
      </c>
      <c r="M8" s="19">
        <v>1</v>
      </c>
      <c r="N8" s="20">
        <v>0</v>
      </c>
      <c r="O8" s="5">
        <v>51</v>
      </c>
      <c r="P8" s="21">
        <v>0.019</v>
      </c>
      <c r="Q8" s="19">
        <v>1765</v>
      </c>
      <c r="R8" s="247">
        <v>0.657</v>
      </c>
      <c r="S8" s="248">
        <v>0</v>
      </c>
      <c r="T8" s="20">
        <v>0</v>
      </c>
      <c r="U8" s="246"/>
      <c r="V8" s="14"/>
      <c r="W8" s="14"/>
      <c r="X8" s="14"/>
      <c r="Y8" s="14"/>
      <c r="Z8" s="14"/>
    </row>
    <row r="9" spans="1:26" ht="14.25" customHeight="1">
      <c r="A9" s="5" t="s">
        <v>7</v>
      </c>
      <c r="B9" s="19">
        <v>787</v>
      </c>
      <c r="C9" s="19">
        <v>2</v>
      </c>
      <c r="D9" s="20">
        <v>0.003</v>
      </c>
      <c r="E9" s="19">
        <v>1</v>
      </c>
      <c r="F9" s="20">
        <v>0.001</v>
      </c>
      <c r="G9" s="30">
        <v>13</v>
      </c>
      <c r="H9" s="20">
        <v>0.017</v>
      </c>
      <c r="I9" s="19">
        <v>0</v>
      </c>
      <c r="J9" s="20">
        <v>0</v>
      </c>
      <c r="K9" s="39">
        <v>0</v>
      </c>
      <c r="L9" s="20">
        <v>0</v>
      </c>
      <c r="M9" s="19">
        <v>0</v>
      </c>
      <c r="N9" s="20">
        <v>0</v>
      </c>
      <c r="O9" s="5">
        <v>9</v>
      </c>
      <c r="P9" s="21">
        <v>0.011</v>
      </c>
      <c r="Q9" s="19">
        <v>762</v>
      </c>
      <c r="R9" s="247">
        <v>0.968</v>
      </c>
      <c r="S9" s="248">
        <v>0</v>
      </c>
      <c r="T9" s="20">
        <v>0</v>
      </c>
      <c r="U9" s="246"/>
      <c r="V9" s="14"/>
      <c r="W9" s="14"/>
      <c r="X9" s="14"/>
      <c r="Y9" s="14"/>
      <c r="Z9" s="14"/>
    </row>
    <row r="10" spans="1:26" ht="14.25" customHeight="1">
      <c r="A10" s="5" t="s">
        <v>8</v>
      </c>
      <c r="B10" s="19">
        <v>7874</v>
      </c>
      <c r="C10" s="19">
        <v>20</v>
      </c>
      <c r="D10" s="20">
        <v>0.003</v>
      </c>
      <c r="E10" s="19">
        <v>499</v>
      </c>
      <c r="F10" s="20">
        <v>0.063</v>
      </c>
      <c r="G10" s="30">
        <v>2012</v>
      </c>
      <c r="H10" s="20">
        <v>0.256</v>
      </c>
      <c r="I10" s="19">
        <v>228</v>
      </c>
      <c r="J10" s="20">
        <v>0.029</v>
      </c>
      <c r="K10" s="39">
        <v>0</v>
      </c>
      <c r="L10" s="20">
        <v>0</v>
      </c>
      <c r="M10" s="19">
        <v>10</v>
      </c>
      <c r="N10" s="20">
        <v>0.001</v>
      </c>
      <c r="O10" s="5">
        <v>256</v>
      </c>
      <c r="P10" s="21">
        <v>0.033</v>
      </c>
      <c r="Q10" s="19">
        <v>4848</v>
      </c>
      <c r="R10" s="247">
        <v>0.616</v>
      </c>
      <c r="S10" s="248">
        <v>1</v>
      </c>
      <c r="T10" s="20">
        <v>0</v>
      </c>
      <c r="U10" s="246"/>
      <c r="V10" s="14"/>
      <c r="W10" s="14"/>
      <c r="X10" s="14"/>
      <c r="Y10" s="14"/>
      <c r="Z10" s="14"/>
    </row>
    <row r="11" spans="1:26" ht="14.25" customHeight="1">
      <c r="A11" s="5" t="s">
        <v>9</v>
      </c>
      <c r="B11" s="19">
        <v>7967</v>
      </c>
      <c r="C11" s="19">
        <v>9</v>
      </c>
      <c r="D11" s="20">
        <v>0.001</v>
      </c>
      <c r="E11" s="19">
        <v>109</v>
      </c>
      <c r="F11" s="20">
        <v>0.014</v>
      </c>
      <c r="G11" s="30">
        <v>7344</v>
      </c>
      <c r="H11" s="20">
        <v>0.922</v>
      </c>
      <c r="I11" s="19">
        <v>72</v>
      </c>
      <c r="J11" s="20">
        <v>0.009</v>
      </c>
      <c r="K11" s="39">
        <v>2</v>
      </c>
      <c r="L11" s="20">
        <v>0</v>
      </c>
      <c r="M11" s="19">
        <v>0</v>
      </c>
      <c r="N11" s="20">
        <v>0</v>
      </c>
      <c r="O11" s="5">
        <v>127</v>
      </c>
      <c r="P11" s="21">
        <v>0.016</v>
      </c>
      <c r="Q11" s="19">
        <v>304</v>
      </c>
      <c r="R11" s="247">
        <v>0.038</v>
      </c>
      <c r="S11" s="248">
        <v>0</v>
      </c>
      <c r="T11" s="20">
        <v>0</v>
      </c>
      <c r="U11" s="246"/>
      <c r="V11" s="14"/>
      <c r="W11" s="14"/>
      <c r="X11" s="14"/>
      <c r="Y11" s="14"/>
      <c r="Z11" s="14"/>
    </row>
    <row r="12" spans="1:26" ht="14.25" customHeight="1">
      <c r="A12" s="5" t="s">
        <v>10</v>
      </c>
      <c r="B12" s="19">
        <v>7680</v>
      </c>
      <c r="C12" s="19">
        <v>24</v>
      </c>
      <c r="D12" s="20">
        <v>0.003</v>
      </c>
      <c r="E12" s="19">
        <v>116</v>
      </c>
      <c r="F12" s="20">
        <v>0.015</v>
      </c>
      <c r="G12" s="30">
        <v>4148</v>
      </c>
      <c r="H12" s="20">
        <v>0.54</v>
      </c>
      <c r="I12" s="19">
        <v>162</v>
      </c>
      <c r="J12" s="20">
        <v>0.021</v>
      </c>
      <c r="K12" s="39">
        <v>1</v>
      </c>
      <c r="L12" s="20">
        <v>0</v>
      </c>
      <c r="M12" s="19">
        <v>0</v>
      </c>
      <c r="N12" s="20">
        <v>0</v>
      </c>
      <c r="O12" s="5">
        <v>113</v>
      </c>
      <c r="P12" s="21">
        <v>0.015</v>
      </c>
      <c r="Q12" s="19">
        <v>3111</v>
      </c>
      <c r="R12" s="247">
        <v>0.405</v>
      </c>
      <c r="S12" s="248">
        <v>5</v>
      </c>
      <c r="T12" s="20">
        <v>0.001</v>
      </c>
      <c r="U12" s="246"/>
      <c r="V12" s="14"/>
      <c r="W12" s="14"/>
      <c r="X12" s="14"/>
      <c r="Y12" s="14"/>
      <c r="Z12" s="14"/>
    </row>
    <row r="13" spans="1:26" ht="14.25" customHeight="1">
      <c r="A13" s="5" t="s">
        <v>11</v>
      </c>
      <c r="B13" s="19">
        <v>11652</v>
      </c>
      <c r="C13" s="19">
        <v>34</v>
      </c>
      <c r="D13" s="20">
        <v>0.003</v>
      </c>
      <c r="E13" s="19">
        <v>95</v>
      </c>
      <c r="F13" s="20">
        <v>0.008</v>
      </c>
      <c r="G13" s="30">
        <v>7112</v>
      </c>
      <c r="H13" s="20">
        <v>0.61</v>
      </c>
      <c r="I13" s="19">
        <v>53</v>
      </c>
      <c r="J13" s="20">
        <v>0.005</v>
      </c>
      <c r="K13" s="39">
        <v>28</v>
      </c>
      <c r="L13" s="20">
        <v>0.002</v>
      </c>
      <c r="M13" s="19">
        <v>55</v>
      </c>
      <c r="N13" s="20">
        <v>0.005</v>
      </c>
      <c r="O13" s="5">
        <v>142</v>
      </c>
      <c r="P13" s="21">
        <v>0.012</v>
      </c>
      <c r="Q13" s="19">
        <v>4128</v>
      </c>
      <c r="R13" s="247">
        <v>0.354</v>
      </c>
      <c r="S13" s="248">
        <v>5</v>
      </c>
      <c r="T13" s="20">
        <v>0</v>
      </c>
      <c r="U13" s="246"/>
      <c r="V13" s="14"/>
      <c r="W13" s="14"/>
      <c r="X13" s="14"/>
      <c r="Y13" s="14"/>
      <c r="Z13" s="14"/>
    </row>
    <row r="14" spans="1:26" ht="14.25" customHeight="1">
      <c r="A14" s="5" t="s">
        <v>300</v>
      </c>
      <c r="B14" s="19">
        <v>4692</v>
      </c>
      <c r="C14" s="19">
        <v>27</v>
      </c>
      <c r="D14" s="20">
        <v>0.006</v>
      </c>
      <c r="E14" s="19">
        <v>122</v>
      </c>
      <c r="F14" s="20">
        <v>0.026</v>
      </c>
      <c r="G14" s="30">
        <v>1895</v>
      </c>
      <c r="H14" s="20">
        <v>0.404</v>
      </c>
      <c r="I14" s="19">
        <v>170</v>
      </c>
      <c r="J14" s="20">
        <v>0.036</v>
      </c>
      <c r="K14" s="39">
        <v>0</v>
      </c>
      <c r="L14" s="20">
        <v>0</v>
      </c>
      <c r="M14" s="19">
        <v>0</v>
      </c>
      <c r="N14" s="20">
        <v>0</v>
      </c>
      <c r="O14" s="5">
        <v>239</v>
      </c>
      <c r="P14" s="21">
        <v>0.051</v>
      </c>
      <c r="Q14" s="19">
        <v>2160</v>
      </c>
      <c r="R14" s="247">
        <v>0.46</v>
      </c>
      <c r="S14" s="248">
        <v>79</v>
      </c>
      <c r="T14" s="20">
        <v>0.017</v>
      </c>
      <c r="U14" s="246"/>
      <c r="V14" s="14"/>
      <c r="W14" s="14"/>
      <c r="X14" s="14"/>
      <c r="Y14" s="14"/>
      <c r="Z14" s="14"/>
    </row>
    <row r="15" spans="1:26" ht="14.25" customHeight="1">
      <c r="A15" s="5" t="s">
        <v>12</v>
      </c>
      <c r="B15" s="19">
        <v>16866</v>
      </c>
      <c r="C15" s="19">
        <v>63</v>
      </c>
      <c r="D15" s="20">
        <v>0.004</v>
      </c>
      <c r="E15" s="19">
        <v>311</v>
      </c>
      <c r="F15" s="20">
        <v>0.018</v>
      </c>
      <c r="G15" s="30">
        <v>5479</v>
      </c>
      <c r="H15" s="20">
        <v>0.325</v>
      </c>
      <c r="I15" s="19">
        <v>550</v>
      </c>
      <c r="J15" s="20">
        <v>0.033</v>
      </c>
      <c r="K15" s="39">
        <v>30</v>
      </c>
      <c r="L15" s="20">
        <v>0.002</v>
      </c>
      <c r="M15" s="19">
        <v>160</v>
      </c>
      <c r="N15" s="20">
        <v>0.009</v>
      </c>
      <c r="O15" s="5">
        <v>436</v>
      </c>
      <c r="P15" s="21">
        <v>0.026</v>
      </c>
      <c r="Q15" s="19">
        <v>9721</v>
      </c>
      <c r="R15" s="247">
        <v>0.576</v>
      </c>
      <c r="S15" s="248">
        <v>116</v>
      </c>
      <c r="T15" s="20">
        <v>0.007</v>
      </c>
      <c r="U15" s="246"/>
      <c r="V15" s="14"/>
      <c r="W15" s="14"/>
      <c r="X15" s="14"/>
      <c r="Y15" s="14"/>
      <c r="Z15" s="14"/>
    </row>
    <row r="16" spans="1:26" ht="14.25" customHeight="1">
      <c r="A16" s="5" t="s">
        <v>13</v>
      </c>
      <c r="B16" s="19">
        <v>6788</v>
      </c>
      <c r="C16" s="19">
        <v>36</v>
      </c>
      <c r="D16" s="20">
        <v>0.005</v>
      </c>
      <c r="E16" s="19">
        <v>110</v>
      </c>
      <c r="F16" s="20">
        <v>0.016</v>
      </c>
      <c r="G16" s="30">
        <v>3150</v>
      </c>
      <c r="H16" s="20">
        <v>0.464</v>
      </c>
      <c r="I16" s="19">
        <v>242</v>
      </c>
      <c r="J16" s="20">
        <v>0.036</v>
      </c>
      <c r="K16" s="39">
        <v>7</v>
      </c>
      <c r="L16" s="20">
        <v>0.001</v>
      </c>
      <c r="M16" s="19">
        <v>30</v>
      </c>
      <c r="N16" s="20">
        <v>0.004</v>
      </c>
      <c r="O16" s="5">
        <v>270</v>
      </c>
      <c r="P16" s="21">
        <v>0.04</v>
      </c>
      <c r="Q16" s="19">
        <v>2940</v>
      </c>
      <c r="R16" s="247">
        <v>0.433</v>
      </c>
      <c r="S16" s="248">
        <v>3</v>
      </c>
      <c r="T16" s="20">
        <v>0</v>
      </c>
      <c r="U16" s="246"/>
      <c r="V16" s="14"/>
      <c r="W16" s="14"/>
      <c r="X16" s="14"/>
      <c r="Y16" s="14"/>
      <c r="Z16" s="14"/>
    </row>
    <row r="17" spans="1:26" ht="14.25" customHeight="1">
      <c r="A17" s="5" t="s">
        <v>15</v>
      </c>
      <c r="B17" s="19">
        <v>8218</v>
      </c>
      <c r="C17" s="19">
        <v>28</v>
      </c>
      <c r="D17" s="20">
        <v>0.003</v>
      </c>
      <c r="E17" s="19">
        <v>196</v>
      </c>
      <c r="F17" s="20">
        <v>0.024</v>
      </c>
      <c r="G17" s="30">
        <v>6180</v>
      </c>
      <c r="H17" s="20">
        <v>0.752</v>
      </c>
      <c r="I17" s="19">
        <v>80</v>
      </c>
      <c r="J17" s="20">
        <v>0.01</v>
      </c>
      <c r="K17" s="39">
        <v>20</v>
      </c>
      <c r="L17" s="20">
        <v>0.002</v>
      </c>
      <c r="M17" s="19">
        <v>59</v>
      </c>
      <c r="N17" s="20">
        <v>0.007</v>
      </c>
      <c r="O17" s="5">
        <v>233</v>
      </c>
      <c r="P17" s="21">
        <v>0.028</v>
      </c>
      <c r="Q17" s="19">
        <v>1419</v>
      </c>
      <c r="R17" s="247">
        <v>0.173</v>
      </c>
      <c r="S17" s="248">
        <v>3</v>
      </c>
      <c r="T17" s="20">
        <v>0</v>
      </c>
      <c r="U17" s="246"/>
      <c r="V17" s="14"/>
      <c r="W17" s="14"/>
      <c r="X17" s="14"/>
      <c r="Y17" s="14"/>
      <c r="Z17" s="14"/>
    </row>
    <row r="18" spans="1:26" ht="14.25" customHeight="1">
      <c r="A18" s="5" t="s">
        <v>16</v>
      </c>
      <c r="B18" s="19">
        <v>2951</v>
      </c>
      <c r="C18" s="19">
        <v>5</v>
      </c>
      <c r="D18" s="20">
        <v>0.002</v>
      </c>
      <c r="E18" s="19">
        <v>9</v>
      </c>
      <c r="F18" s="20">
        <v>0.003</v>
      </c>
      <c r="G18" s="30">
        <v>1173</v>
      </c>
      <c r="H18" s="20">
        <v>0.397</v>
      </c>
      <c r="I18" s="19">
        <v>51</v>
      </c>
      <c r="J18" s="20">
        <v>0.017</v>
      </c>
      <c r="K18" s="39">
        <v>4</v>
      </c>
      <c r="L18" s="20">
        <v>0.001</v>
      </c>
      <c r="M18" s="19">
        <v>0</v>
      </c>
      <c r="N18" s="20">
        <v>0</v>
      </c>
      <c r="O18" s="5">
        <v>22</v>
      </c>
      <c r="P18" s="21">
        <v>0.007</v>
      </c>
      <c r="Q18" s="19">
        <v>1687</v>
      </c>
      <c r="R18" s="247">
        <v>0.572</v>
      </c>
      <c r="S18" s="248">
        <v>0</v>
      </c>
      <c r="T18" s="20">
        <v>0</v>
      </c>
      <c r="U18" s="246"/>
      <c r="V18" s="14"/>
      <c r="W18" s="14"/>
      <c r="X18" s="14"/>
      <c r="Y18" s="14"/>
      <c r="Z18" s="14"/>
    </row>
    <row r="19" spans="1:26" ht="14.25" customHeight="1">
      <c r="A19" s="5" t="s">
        <v>17</v>
      </c>
      <c r="B19" s="19">
        <v>1708</v>
      </c>
      <c r="C19" s="19">
        <v>2</v>
      </c>
      <c r="D19" s="20">
        <v>0.001</v>
      </c>
      <c r="E19" s="19">
        <v>1</v>
      </c>
      <c r="F19" s="20">
        <v>0.001</v>
      </c>
      <c r="G19" s="30">
        <v>783</v>
      </c>
      <c r="H19" s="20">
        <v>0.458</v>
      </c>
      <c r="I19" s="19">
        <v>12</v>
      </c>
      <c r="J19" s="20">
        <v>0.007</v>
      </c>
      <c r="K19" s="39">
        <v>1</v>
      </c>
      <c r="L19" s="20">
        <v>0.001</v>
      </c>
      <c r="M19" s="19">
        <v>0</v>
      </c>
      <c r="N19" s="20">
        <v>0</v>
      </c>
      <c r="O19" s="5">
        <v>155</v>
      </c>
      <c r="P19" s="21">
        <v>0.091</v>
      </c>
      <c r="Q19" s="19">
        <v>754</v>
      </c>
      <c r="R19" s="247">
        <v>0.441</v>
      </c>
      <c r="S19" s="248">
        <v>0</v>
      </c>
      <c r="T19" s="20">
        <v>0</v>
      </c>
      <c r="U19" s="246"/>
      <c r="V19" s="14"/>
      <c r="W19" s="14"/>
      <c r="X19" s="14"/>
      <c r="Y19" s="14"/>
      <c r="Z19" s="14"/>
    </row>
    <row r="20" spans="1:26" ht="14.25" customHeight="1">
      <c r="A20" s="5" t="s">
        <v>301</v>
      </c>
      <c r="B20" s="19">
        <v>9795</v>
      </c>
      <c r="C20" s="19">
        <v>33</v>
      </c>
      <c r="D20" s="20">
        <v>0.003</v>
      </c>
      <c r="E20" s="19">
        <v>64</v>
      </c>
      <c r="F20" s="20">
        <v>0.007</v>
      </c>
      <c r="G20" s="30">
        <v>1010</v>
      </c>
      <c r="H20" s="20">
        <v>0.103</v>
      </c>
      <c r="I20" s="19">
        <v>186</v>
      </c>
      <c r="J20" s="20">
        <v>0.019</v>
      </c>
      <c r="K20" s="39">
        <v>9</v>
      </c>
      <c r="L20" s="20">
        <v>0.001</v>
      </c>
      <c r="M20" s="19">
        <v>92</v>
      </c>
      <c r="N20" s="20">
        <v>0.009</v>
      </c>
      <c r="O20" s="5">
        <v>22</v>
      </c>
      <c r="P20" s="21">
        <v>0.002</v>
      </c>
      <c r="Q20" s="19">
        <v>8377</v>
      </c>
      <c r="R20" s="247">
        <v>0.855</v>
      </c>
      <c r="S20" s="248">
        <v>2</v>
      </c>
      <c r="T20" s="20">
        <v>0</v>
      </c>
      <c r="U20" s="246"/>
      <c r="V20" s="14"/>
      <c r="W20" s="14"/>
      <c r="X20" s="14"/>
      <c r="Y20" s="14"/>
      <c r="Z20" s="14"/>
    </row>
    <row r="21" spans="1:26" ht="14.25" customHeight="1">
      <c r="A21" s="5" t="s">
        <v>18</v>
      </c>
      <c r="B21" s="19">
        <v>8456</v>
      </c>
      <c r="C21" s="19">
        <v>23</v>
      </c>
      <c r="D21" s="20">
        <v>0.003</v>
      </c>
      <c r="E21" s="19">
        <v>105</v>
      </c>
      <c r="F21" s="20">
        <v>0.012</v>
      </c>
      <c r="G21" s="30">
        <v>3538</v>
      </c>
      <c r="H21" s="20">
        <v>0.418</v>
      </c>
      <c r="I21" s="19">
        <v>83</v>
      </c>
      <c r="J21" s="20">
        <v>0.01</v>
      </c>
      <c r="K21" s="39">
        <v>8</v>
      </c>
      <c r="L21" s="20">
        <v>0.001</v>
      </c>
      <c r="M21" s="19">
        <v>72</v>
      </c>
      <c r="N21" s="20">
        <v>0.009</v>
      </c>
      <c r="O21" s="5">
        <v>317</v>
      </c>
      <c r="P21" s="21">
        <v>0.037</v>
      </c>
      <c r="Q21" s="19">
        <v>4309</v>
      </c>
      <c r="R21" s="247">
        <v>0.51</v>
      </c>
      <c r="S21" s="248">
        <v>1</v>
      </c>
      <c r="T21" s="20">
        <v>0</v>
      </c>
      <c r="U21" s="246"/>
      <c r="V21" s="14"/>
      <c r="W21" s="14"/>
      <c r="X21" s="14"/>
      <c r="Y21" s="14"/>
      <c r="Z21" s="14"/>
    </row>
    <row r="22" spans="1:26" ht="14.25" customHeight="1">
      <c r="A22" s="5" t="s">
        <v>19</v>
      </c>
      <c r="B22" s="19">
        <v>10684</v>
      </c>
      <c r="C22" s="19">
        <v>34</v>
      </c>
      <c r="D22" s="20">
        <v>0.003</v>
      </c>
      <c r="E22" s="19">
        <v>720</v>
      </c>
      <c r="F22" s="20">
        <v>0.067</v>
      </c>
      <c r="G22" s="30">
        <v>3584</v>
      </c>
      <c r="H22" s="20">
        <v>0.335</v>
      </c>
      <c r="I22" s="19">
        <v>701</v>
      </c>
      <c r="J22" s="20">
        <v>0.066</v>
      </c>
      <c r="K22" s="39">
        <v>14</v>
      </c>
      <c r="L22" s="20">
        <v>0.001</v>
      </c>
      <c r="M22" s="19">
        <v>167</v>
      </c>
      <c r="N22" s="20">
        <v>0.016</v>
      </c>
      <c r="O22" s="5">
        <v>445</v>
      </c>
      <c r="P22" s="21">
        <v>0.042</v>
      </c>
      <c r="Q22" s="19">
        <v>5015</v>
      </c>
      <c r="R22" s="247">
        <v>0.469</v>
      </c>
      <c r="S22" s="248">
        <v>4</v>
      </c>
      <c r="T22" s="20">
        <v>0</v>
      </c>
      <c r="U22" s="246"/>
      <c r="V22" s="14"/>
      <c r="W22" s="14"/>
      <c r="X22" s="14"/>
      <c r="Y22" s="14"/>
      <c r="Z22" s="14"/>
    </row>
    <row r="23" spans="1:26" ht="14.25" customHeight="1">
      <c r="A23" s="5" t="s">
        <v>20</v>
      </c>
      <c r="B23" s="19">
        <v>2973</v>
      </c>
      <c r="C23" s="19">
        <v>6</v>
      </c>
      <c r="D23" s="20">
        <v>0.002</v>
      </c>
      <c r="E23" s="19">
        <v>9</v>
      </c>
      <c r="F23" s="20">
        <v>0.003</v>
      </c>
      <c r="G23" s="30">
        <v>1443</v>
      </c>
      <c r="H23" s="20">
        <v>0.485</v>
      </c>
      <c r="I23" s="19">
        <v>15</v>
      </c>
      <c r="J23" s="20">
        <v>0.005</v>
      </c>
      <c r="K23" s="39">
        <v>4</v>
      </c>
      <c r="L23" s="20">
        <v>0.001</v>
      </c>
      <c r="M23" s="19">
        <v>10</v>
      </c>
      <c r="N23" s="20">
        <v>0.003</v>
      </c>
      <c r="O23" s="5">
        <v>19</v>
      </c>
      <c r="P23" s="21">
        <v>0.006</v>
      </c>
      <c r="Q23" s="19">
        <v>1467</v>
      </c>
      <c r="R23" s="247">
        <v>0.493</v>
      </c>
      <c r="S23" s="248">
        <v>0</v>
      </c>
      <c r="T23" s="20">
        <v>0</v>
      </c>
      <c r="U23" s="246"/>
      <c r="V23" s="14"/>
      <c r="W23" s="14"/>
      <c r="X23" s="14"/>
      <c r="Y23" s="14"/>
      <c r="Z23" s="14"/>
    </row>
    <row r="24" spans="1:26" ht="14.25" customHeight="1">
      <c r="A24" s="5" t="s">
        <v>21</v>
      </c>
      <c r="B24" s="19">
        <v>6850</v>
      </c>
      <c r="C24" s="19">
        <v>32</v>
      </c>
      <c r="D24" s="20">
        <v>0.005</v>
      </c>
      <c r="E24" s="19">
        <v>158</v>
      </c>
      <c r="F24" s="20">
        <v>0.023</v>
      </c>
      <c r="G24" s="30">
        <v>740</v>
      </c>
      <c r="H24" s="20">
        <v>0.108</v>
      </c>
      <c r="I24" s="19">
        <v>280</v>
      </c>
      <c r="J24" s="20">
        <v>0.041</v>
      </c>
      <c r="K24" s="39">
        <v>17</v>
      </c>
      <c r="L24" s="20">
        <v>0.002</v>
      </c>
      <c r="M24" s="19">
        <v>4</v>
      </c>
      <c r="N24" s="20">
        <v>0.001</v>
      </c>
      <c r="O24" s="5">
        <v>145</v>
      </c>
      <c r="P24" s="21">
        <v>0.021</v>
      </c>
      <c r="Q24" s="19">
        <v>5472</v>
      </c>
      <c r="R24" s="247">
        <v>0.799</v>
      </c>
      <c r="S24" s="248">
        <v>2</v>
      </c>
      <c r="T24" s="20">
        <v>0</v>
      </c>
      <c r="U24" s="246"/>
      <c r="V24" s="14"/>
      <c r="W24" s="14"/>
      <c r="X24" s="14"/>
      <c r="Y24" s="14"/>
      <c r="Z24" s="14"/>
    </row>
    <row r="25" spans="1:26" ht="14.25" customHeight="1">
      <c r="A25" s="5" t="s">
        <v>22</v>
      </c>
      <c r="B25" s="19">
        <v>7180</v>
      </c>
      <c r="C25" s="19">
        <v>15</v>
      </c>
      <c r="D25" s="20">
        <v>0.002</v>
      </c>
      <c r="E25" s="19">
        <v>73</v>
      </c>
      <c r="F25" s="20">
        <v>0.01</v>
      </c>
      <c r="G25" s="30">
        <v>2848</v>
      </c>
      <c r="H25" s="20">
        <v>0.397</v>
      </c>
      <c r="I25" s="19">
        <v>61</v>
      </c>
      <c r="J25" s="20">
        <v>0.008</v>
      </c>
      <c r="K25" s="39">
        <v>4</v>
      </c>
      <c r="L25" s="20">
        <v>0.001</v>
      </c>
      <c r="M25" s="19">
        <v>36</v>
      </c>
      <c r="N25" s="20">
        <v>0.005</v>
      </c>
      <c r="O25" s="5">
        <v>346</v>
      </c>
      <c r="P25" s="21">
        <v>0.048</v>
      </c>
      <c r="Q25" s="19">
        <v>3796</v>
      </c>
      <c r="R25" s="247">
        <v>0.529</v>
      </c>
      <c r="S25" s="248">
        <v>1</v>
      </c>
      <c r="T25" s="20">
        <v>0</v>
      </c>
      <c r="U25" s="246"/>
      <c r="V25" s="14"/>
      <c r="W25" s="14"/>
      <c r="X25" s="14"/>
      <c r="Y25" s="14"/>
      <c r="Z25" s="14"/>
    </row>
    <row r="26" spans="1:26" ht="14.25" customHeight="1">
      <c r="A26" s="5" t="s">
        <v>23</v>
      </c>
      <c r="B26" s="19">
        <v>4089</v>
      </c>
      <c r="C26" s="19">
        <v>9</v>
      </c>
      <c r="D26" s="20">
        <v>0.002</v>
      </c>
      <c r="E26" s="19">
        <v>8</v>
      </c>
      <c r="F26" s="20">
        <v>0.002</v>
      </c>
      <c r="G26" s="30">
        <v>1469</v>
      </c>
      <c r="H26" s="20">
        <v>0.359</v>
      </c>
      <c r="I26" s="19">
        <v>119</v>
      </c>
      <c r="J26" s="20">
        <v>0.029</v>
      </c>
      <c r="K26" s="39">
        <v>1</v>
      </c>
      <c r="L26" s="20">
        <v>0</v>
      </c>
      <c r="M26" s="19">
        <v>10</v>
      </c>
      <c r="N26" s="20">
        <v>0.002</v>
      </c>
      <c r="O26" s="5">
        <v>70</v>
      </c>
      <c r="P26" s="21">
        <v>0.017</v>
      </c>
      <c r="Q26" s="19">
        <v>2403</v>
      </c>
      <c r="R26" s="247">
        <v>0.588</v>
      </c>
      <c r="S26" s="248">
        <v>0</v>
      </c>
      <c r="T26" s="20">
        <v>0</v>
      </c>
      <c r="U26" s="246"/>
      <c r="V26" s="14"/>
      <c r="W26" s="14"/>
      <c r="X26" s="14"/>
      <c r="Y26" s="14"/>
      <c r="Z26" s="14"/>
    </row>
    <row r="27" spans="1:26" ht="14.25" customHeight="1">
      <c r="A27" s="5" t="s">
        <v>24</v>
      </c>
      <c r="B27" s="5">
        <v>4446</v>
      </c>
      <c r="C27" s="19">
        <v>22</v>
      </c>
      <c r="D27" s="20">
        <v>0.005</v>
      </c>
      <c r="E27" s="19">
        <v>35</v>
      </c>
      <c r="F27" s="20">
        <v>0.008</v>
      </c>
      <c r="G27" s="30">
        <v>298</v>
      </c>
      <c r="H27" s="20">
        <v>0.067</v>
      </c>
      <c r="I27" s="19">
        <v>52</v>
      </c>
      <c r="J27" s="20">
        <v>0.012</v>
      </c>
      <c r="K27" s="39">
        <v>0</v>
      </c>
      <c r="L27" s="20">
        <v>0</v>
      </c>
      <c r="M27" s="19">
        <v>3</v>
      </c>
      <c r="N27" s="20">
        <v>0.001</v>
      </c>
      <c r="O27" s="5">
        <v>33</v>
      </c>
      <c r="P27" s="21">
        <v>0.007</v>
      </c>
      <c r="Q27" s="19">
        <v>3998</v>
      </c>
      <c r="R27" s="247">
        <v>0.899</v>
      </c>
      <c r="S27" s="248">
        <v>5</v>
      </c>
      <c r="T27" s="20">
        <v>0.001</v>
      </c>
      <c r="U27" s="246"/>
      <c r="V27" s="14"/>
      <c r="W27" s="14"/>
      <c r="X27" s="14"/>
      <c r="Y27" s="14"/>
      <c r="Z27" s="14"/>
    </row>
    <row r="28" spans="1:26" ht="14.25" customHeight="1">
      <c r="A28" s="5" t="s">
        <v>25</v>
      </c>
      <c r="B28" s="19">
        <v>1939</v>
      </c>
      <c r="C28" s="19">
        <v>5</v>
      </c>
      <c r="D28" s="20">
        <v>0.003</v>
      </c>
      <c r="E28" s="19">
        <v>19</v>
      </c>
      <c r="F28" s="20">
        <v>0.01</v>
      </c>
      <c r="G28" s="30">
        <v>413</v>
      </c>
      <c r="H28" s="20">
        <v>0.213</v>
      </c>
      <c r="I28" s="19">
        <v>0</v>
      </c>
      <c r="J28" s="20">
        <v>0</v>
      </c>
      <c r="K28" s="39">
        <v>1</v>
      </c>
      <c r="L28" s="20">
        <v>0.001</v>
      </c>
      <c r="M28" s="19">
        <v>0</v>
      </c>
      <c r="N28" s="20">
        <v>0</v>
      </c>
      <c r="O28" s="5">
        <v>127</v>
      </c>
      <c r="P28" s="21">
        <v>0.065</v>
      </c>
      <c r="Q28" s="19">
        <v>1372</v>
      </c>
      <c r="R28" s="247">
        <v>0.708</v>
      </c>
      <c r="S28" s="248">
        <v>2</v>
      </c>
      <c r="T28" s="20">
        <v>0.001</v>
      </c>
      <c r="U28" s="246"/>
      <c r="V28" s="14"/>
      <c r="W28" s="14"/>
      <c r="X28" s="14"/>
      <c r="Y28" s="14"/>
      <c r="Z28" s="14"/>
    </row>
    <row r="29" spans="1:26" ht="14.25" customHeight="1">
      <c r="A29" s="5" t="s">
        <v>27</v>
      </c>
      <c r="B29" s="19">
        <v>4052</v>
      </c>
      <c r="C29" s="19">
        <v>6</v>
      </c>
      <c r="D29" s="20">
        <v>0.001</v>
      </c>
      <c r="E29" s="19">
        <v>35</v>
      </c>
      <c r="F29" s="20">
        <v>0.009</v>
      </c>
      <c r="G29" s="30">
        <v>1461</v>
      </c>
      <c r="H29" s="20">
        <v>0.361</v>
      </c>
      <c r="I29" s="19">
        <v>29</v>
      </c>
      <c r="J29" s="20">
        <v>0.007</v>
      </c>
      <c r="K29" s="39">
        <v>0</v>
      </c>
      <c r="L29" s="20">
        <v>0</v>
      </c>
      <c r="M29" s="19">
        <v>27</v>
      </c>
      <c r="N29" s="20">
        <v>0.007</v>
      </c>
      <c r="O29" s="5">
        <v>101</v>
      </c>
      <c r="P29" s="21">
        <v>0.025</v>
      </c>
      <c r="Q29" s="19">
        <v>2391</v>
      </c>
      <c r="R29" s="247">
        <v>0.59</v>
      </c>
      <c r="S29" s="248">
        <v>2</v>
      </c>
      <c r="T29" s="20">
        <v>0</v>
      </c>
      <c r="U29" s="246"/>
      <c r="V29" s="14"/>
      <c r="W29" s="14"/>
      <c r="X29" s="14"/>
      <c r="Y29" s="14"/>
      <c r="Z29" s="14"/>
    </row>
    <row r="30" spans="1:26" ht="14.25" customHeight="1">
      <c r="A30" s="5" t="s">
        <v>28</v>
      </c>
      <c r="B30" s="19">
        <v>3049</v>
      </c>
      <c r="C30" s="19">
        <v>17</v>
      </c>
      <c r="D30" s="20">
        <v>0.006</v>
      </c>
      <c r="E30" s="19">
        <v>19</v>
      </c>
      <c r="F30" s="20">
        <v>0.006</v>
      </c>
      <c r="G30" s="30">
        <v>783</v>
      </c>
      <c r="H30" s="20">
        <v>0.257</v>
      </c>
      <c r="I30" s="19">
        <v>37</v>
      </c>
      <c r="J30" s="20">
        <v>0.012</v>
      </c>
      <c r="K30" s="39">
        <v>1</v>
      </c>
      <c r="L30" s="20">
        <v>0</v>
      </c>
      <c r="M30" s="19">
        <v>7</v>
      </c>
      <c r="N30" s="20">
        <v>0.002</v>
      </c>
      <c r="O30" s="5">
        <v>13</v>
      </c>
      <c r="P30" s="21">
        <v>0.004</v>
      </c>
      <c r="Q30" s="19">
        <v>2172</v>
      </c>
      <c r="R30" s="247">
        <v>0.712</v>
      </c>
      <c r="S30" s="248">
        <v>0</v>
      </c>
      <c r="T30" s="20">
        <v>0</v>
      </c>
      <c r="U30" s="246"/>
      <c r="V30" s="14"/>
      <c r="W30" s="14"/>
      <c r="X30" s="14"/>
      <c r="Y30" s="14"/>
      <c r="Z30" s="14"/>
    </row>
    <row r="31" spans="1:26" ht="14.25" customHeight="1">
      <c r="A31" s="5" t="s">
        <v>29</v>
      </c>
      <c r="B31" s="19">
        <v>1776</v>
      </c>
      <c r="C31" s="19">
        <v>4</v>
      </c>
      <c r="D31" s="20">
        <v>0.002</v>
      </c>
      <c r="E31" s="19">
        <v>7</v>
      </c>
      <c r="F31" s="20">
        <v>0.004</v>
      </c>
      <c r="G31" s="30">
        <v>1170</v>
      </c>
      <c r="H31" s="20">
        <v>0.659</v>
      </c>
      <c r="I31" s="19">
        <v>7</v>
      </c>
      <c r="J31" s="20">
        <v>0.004</v>
      </c>
      <c r="K31" s="39">
        <v>0</v>
      </c>
      <c r="L31" s="20">
        <v>0</v>
      </c>
      <c r="M31" s="19">
        <v>4</v>
      </c>
      <c r="N31" s="20">
        <v>0.002</v>
      </c>
      <c r="O31" s="5">
        <v>27</v>
      </c>
      <c r="P31" s="21">
        <v>0.015</v>
      </c>
      <c r="Q31" s="19">
        <v>557</v>
      </c>
      <c r="R31" s="247">
        <v>0.314</v>
      </c>
      <c r="S31" s="248">
        <v>0</v>
      </c>
      <c r="T31" s="20">
        <v>0</v>
      </c>
      <c r="U31" s="246"/>
      <c r="V31" s="14"/>
      <c r="W31" s="14"/>
      <c r="X31" s="14"/>
      <c r="Y31" s="14"/>
      <c r="Z31" s="14"/>
    </row>
    <row r="32" spans="1:26" ht="14.25" customHeight="1">
      <c r="A32" s="5" t="s">
        <v>30</v>
      </c>
      <c r="B32" s="19">
        <v>9639</v>
      </c>
      <c r="C32" s="19">
        <v>33</v>
      </c>
      <c r="D32" s="20">
        <v>0.003</v>
      </c>
      <c r="E32" s="19">
        <v>318</v>
      </c>
      <c r="F32" s="20">
        <v>0.033</v>
      </c>
      <c r="G32" s="30">
        <v>4950</v>
      </c>
      <c r="H32" s="20">
        <v>0.514</v>
      </c>
      <c r="I32" s="19">
        <v>316</v>
      </c>
      <c r="J32" s="20">
        <v>0.033</v>
      </c>
      <c r="K32" s="39">
        <v>8</v>
      </c>
      <c r="L32" s="20">
        <v>0.001</v>
      </c>
      <c r="M32" s="19">
        <v>100</v>
      </c>
      <c r="N32" s="20">
        <v>0.01</v>
      </c>
      <c r="O32" s="5">
        <v>268</v>
      </c>
      <c r="P32" s="21">
        <v>0.028</v>
      </c>
      <c r="Q32" s="19">
        <v>3569</v>
      </c>
      <c r="R32" s="247">
        <v>0.37</v>
      </c>
      <c r="S32" s="248">
        <v>77</v>
      </c>
      <c r="T32" s="20">
        <v>0.008</v>
      </c>
      <c r="U32" s="246"/>
      <c r="V32" s="14"/>
      <c r="W32" s="14"/>
      <c r="X32" s="14"/>
      <c r="Y32" s="14"/>
      <c r="Z32" s="14"/>
    </row>
    <row r="33" spans="1:26" ht="14.25" customHeight="1">
      <c r="A33" s="5" t="s">
        <v>31</v>
      </c>
      <c r="B33" s="19">
        <v>4305</v>
      </c>
      <c r="C33" s="19">
        <v>4</v>
      </c>
      <c r="D33" s="20">
        <v>0.001</v>
      </c>
      <c r="E33" s="19">
        <v>11</v>
      </c>
      <c r="F33" s="20">
        <v>0.003</v>
      </c>
      <c r="G33" s="30">
        <v>2591</v>
      </c>
      <c r="H33" s="20">
        <v>0.602</v>
      </c>
      <c r="I33" s="19">
        <v>28</v>
      </c>
      <c r="J33" s="20">
        <v>0.007</v>
      </c>
      <c r="K33" s="39">
        <v>0</v>
      </c>
      <c r="L33" s="20">
        <v>0</v>
      </c>
      <c r="M33" s="19">
        <v>0</v>
      </c>
      <c r="N33" s="20">
        <v>0</v>
      </c>
      <c r="O33" s="5">
        <v>79</v>
      </c>
      <c r="P33" s="21">
        <v>0.018</v>
      </c>
      <c r="Q33" s="19">
        <v>1592</v>
      </c>
      <c r="R33" s="247">
        <v>0.37</v>
      </c>
      <c r="S33" s="248">
        <v>0</v>
      </c>
      <c r="T33" s="20">
        <v>0</v>
      </c>
      <c r="U33" s="246"/>
      <c r="V33" s="14"/>
      <c r="W33" s="14"/>
      <c r="X33" s="14"/>
      <c r="Y33" s="14"/>
      <c r="Z33" s="14"/>
    </row>
    <row r="34" spans="1:26" ht="14.25" customHeight="1">
      <c r="A34" s="5" t="s">
        <v>32</v>
      </c>
      <c r="B34" s="19">
        <v>2911</v>
      </c>
      <c r="C34" s="19">
        <v>4</v>
      </c>
      <c r="D34" s="20">
        <v>0.001</v>
      </c>
      <c r="E34" s="19">
        <v>4</v>
      </c>
      <c r="F34" s="20">
        <v>0.001</v>
      </c>
      <c r="G34" s="30">
        <v>1033</v>
      </c>
      <c r="H34" s="20">
        <v>0.355</v>
      </c>
      <c r="I34" s="19">
        <v>67</v>
      </c>
      <c r="J34" s="20">
        <v>0.023</v>
      </c>
      <c r="K34" s="39">
        <v>0</v>
      </c>
      <c r="L34" s="20">
        <v>0</v>
      </c>
      <c r="M34" s="19">
        <v>6</v>
      </c>
      <c r="N34" s="20">
        <v>0.002</v>
      </c>
      <c r="O34" s="5">
        <v>14</v>
      </c>
      <c r="P34" s="21">
        <v>0.005</v>
      </c>
      <c r="Q34" s="19">
        <v>1782</v>
      </c>
      <c r="R34" s="247">
        <v>0.612</v>
      </c>
      <c r="S34" s="248">
        <v>1</v>
      </c>
      <c r="T34" s="20">
        <v>0</v>
      </c>
      <c r="U34" s="246"/>
      <c r="V34" s="14"/>
      <c r="W34" s="14"/>
      <c r="X34" s="14"/>
      <c r="Y34" s="14"/>
      <c r="Z34" s="14"/>
    </row>
    <row r="35" spans="1:26" ht="14.25" customHeight="1">
      <c r="A35" s="5" t="s">
        <v>302</v>
      </c>
      <c r="B35" s="19">
        <v>1000</v>
      </c>
      <c r="C35" s="19">
        <v>1</v>
      </c>
      <c r="D35" s="20">
        <v>0.001</v>
      </c>
      <c r="E35" s="19">
        <v>1</v>
      </c>
      <c r="F35" s="20">
        <v>0.001</v>
      </c>
      <c r="G35" s="30">
        <v>295</v>
      </c>
      <c r="H35" s="20">
        <v>0.295</v>
      </c>
      <c r="I35" s="19">
        <v>29</v>
      </c>
      <c r="J35" s="20">
        <v>0.029</v>
      </c>
      <c r="K35" s="39">
        <v>0</v>
      </c>
      <c r="L35" s="20">
        <v>0</v>
      </c>
      <c r="M35" s="19">
        <v>1</v>
      </c>
      <c r="N35" s="20">
        <v>0.001</v>
      </c>
      <c r="O35" s="5">
        <v>6</v>
      </c>
      <c r="P35" s="21">
        <v>0.006</v>
      </c>
      <c r="Q35" s="19">
        <v>667</v>
      </c>
      <c r="R35" s="247">
        <v>0.667</v>
      </c>
      <c r="S35" s="248">
        <v>0</v>
      </c>
      <c r="T35" s="20">
        <v>0</v>
      </c>
      <c r="U35" s="246"/>
      <c r="V35" s="14"/>
      <c r="W35" s="14"/>
      <c r="X35" s="14"/>
      <c r="Y35" s="14"/>
      <c r="Z35" s="14"/>
    </row>
    <row r="36" spans="1:26" ht="14.25" customHeight="1">
      <c r="A36" s="5" t="s">
        <v>33</v>
      </c>
      <c r="B36" s="19">
        <v>2752</v>
      </c>
      <c r="C36" s="19">
        <v>13</v>
      </c>
      <c r="D36" s="20">
        <v>0.005</v>
      </c>
      <c r="E36" s="19">
        <v>15</v>
      </c>
      <c r="F36" s="20">
        <v>0.005</v>
      </c>
      <c r="G36" s="30">
        <v>1037</v>
      </c>
      <c r="H36" s="20">
        <v>0.377</v>
      </c>
      <c r="I36" s="19">
        <v>37</v>
      </c>
      <c r="J36" s="20">
        <v>0.013</v>
      </c>
      <c r="K36" s="39">
        <v>0</v>
      </c>
      <c r="L36" s="20">
        <v>0</v>
      </c>
      <c r="M36" s="19">
        <v>5</v>
      </c>
      <c r="N36" s="20">
        <v>0.002</v>
      </c>
      <c r="O36" s="5">
        <v>52</v>
      </c>
      <c r="P36" s="21">
        <v>0.019</v>
      </c>
      <c r="Q36" s="19">
        <v>1593</v>
      </c>
      <c r="R36" s="247">
        <v>0.579</v>
      </c>
      <c r="S36" s="248">
        <v>0</v>
      </c>
      <c r="T36" s="20">
        <v>0</v>
      </c>
      <c r="U36" s="246"/>
      <c r="V36" s="14"/>
      <c r="W36" s="14"/>
      <c r="X36" s="14"/>
      <c r="Y36" s="14"/>
      <c r="Z36" s="14"/>
    </row>
    <row r="37" spans="1:26" ht="14.25" customHeight="1">
      <c r="A37" s="5" t="s">
        <v>34</v>
      </c>
      <c r="B37" s="19">
        <v>550</v>
      </c>
      <c r="C37" s="19">
        <v>0</v>
      </c>
      <c r="D37" s="20">
        <v>0</v>
      </c>
      <c r="E37" s="19">
        <v>0</v>
      </c>
      <c r="F37" s="20">
        <v>0</v>
      </c>
      <c r="G37" s="30">
        <v>219</v>
      </c>
      <c r="H37" s="20">
        <v>0.398</v>
      </c>
      <c r="I37" s="19">
        <v>5</v>
      </c>
      <c r="J37" s="20">
        <v>0.009</v>
      </c>
      <c r="K37" s="39">
        <v>0</v>
      </c>
      <c r="L37" s="20">
        <v>0</v>
      </c>
      <c r="M37" s="19">
        <v>0</v>
      </c>
      <c r="N37" s="20">
        <v>0</v>
      </c>
      <c r="O37" s="5">
        <v>2</v>
      </c>
      <c r="P37" s="21">
        <v>0.004</v>
      </c>
      <c r="Q37" s="19">
        <v>324</v>
      </c>
      <c r="R37" s="247">
        <v>0.589</v>
      </c>
      <c r="S37" s="248">
        <v>0</v>
      </c>
      <c r="T37" s="20">
        <v>0</v>
      </c>
      <c r="U37" s="246"/>
      <c r="V37" s="14"/>
      <c r="W37" s="14"/>
      <c r="X37" s="14"/>
      <c r="Y37" s="14"/>
      <c r="Z37" s="14"/>
    </row>
    <row r="38" spans="1:26" ht="14.25" customHeight="1">
      <c r="A38" s="5" t="s">
        <v>35</v>
      </c>
      <c r="B38" s="19">
        <v>6198</v>
      </c>
      <c r="C38" s="19">
        <v>35</v>
      </c>
      <c r="D38" s="20">
        <v>0.006</v>
      </c>
      <c r="E38" s="19">
        <v>52</v>
      </c>
      <c r="F38" s="20">
        <v>0.008</v>
      </c>
      <c r="G38" s="30">
        <v>2411</v>
      </c>
      <c r="H38" s="20">
        <v>0.389</v>
      </c>
      <c r="I38" s="19">
        <v>77</v>
      </c>
      <c r="J38" s="20">
        <v>0.012</v>
      </c>
      <c r="K38" s="39">
        <v>8</v>
      </c>
      <c r="L38" s="20">
        <v>0.001</v>
      </c>
      <c r="M38" s="19">
        <v>16</v>
      </c>
      <c r="N38" s="20">
        <v>0.003</v>
      </c>
      <c r="O38" s="5">
        <v>267</v>
      </c>
      <c r="P38" s="21">
        <v>0.043</v>
      </c>
      <c r="Q38" s="19">
        <v>3332</v>
      </c>
      <c r="R38" s="247">
        <v>0.538</v>
      </c>
      <c r="S38" s="248">
        <v>0</v>
      </c>
      <c r="T38" s="20">
        <v>0</v>
      </c>
      <c r="U38" s="246"/>
      <c r="V38" s="14"/>
      <c r="W38" s="14"/>
      <c r="X38" s="14"/>
      <c r="Y38" s="14"/>
      <c r="Z38" s="14"/>
    </row>
    <row r="39" spans="1:26" ht="14.25" customHeight="1" thickBot="1">
      <c r="A39" s="5" t="s">
        <v>37</v>
      </c>
      <c r="B39" s="19">
        <v>11886</v>
      </c>
      <c r="C39" s="19">
        <v>42</v>
      </c>
      <c r="D39" s="20">
        <v>0.004</v>
      </c>
      <c r="E39" s="19">
        <v>98</v>
      </c>
      <c r="F39" s="20">
        <v>0.008</v>
      </c>
      <c r="G39" s="30">
        <v>3587</v>
      </c>
      <c r="H39" s="20">
        <v>0.302</v>
      </c>
      <c r="I39" s="19">
        <v>214</v>
      </c>
      <c r="J39" s="20">
        <v>0.018</v>
      </c>
      <c r="K39" s="39">
        <v>4</v>
      </c>
      <c r="L39" s="20">
        <v>0</v>
      </c>
      <c r="M39" s="19">
        <v>2</v>
      </c>
      <c r="N39" s="20">
        <v>0</v>
      </c>
      <c r="O39" s="5">
        <v>257</v>
      </c>
      <c r="P39" s="21">
        <v>0.022</v>
      </c>
      <c r="Q39" s="19">
        <v>7678</v>
      </c>
      <c r="R39" s="247">
        <v>0.646</v>
      </c>
      <c r="S39" s="248">
        <v>4</v>
      </c>
      <c r="T39" s="20">
        <v>0</v>
      </c>
      <c r="U39" s="246"/>
      <c r="V39" s="14"/>
      <c r="W39" s="14"/>
      <c r="X39" s="14"/>
      <c r="Y39" s="14"/>
      <c r="Z39" s="14"/>
    </row>
    <row r="40" spans="1:26" ht="14.25" customHeight="1" thickBot="1">
      <c r="A40" s="249" t="s">
        <v>68</v>
      </c>
      <c r="B40" s="4">
        <f>SUM(B7:B39)</f>
        <v>190842</v>
      </c>
      <c r="C40" s="4">
        <f>SUM(C7:C39)</f>
        <v>611</v>
      </c>
      <c r="D40" s="34">
        <f>+C40/$B40</f>
        <v>0.0032016013246559984</v>
      </c>
      <c r="E40" s="4">
        <f>SUM(E7:E39)</f>
        <v>3350</v>
      </c>
      <c r="F40" s="34">
        <f>+E40/$B40</f>
        <v>0.01755378795024156</v>
      </c>
      <c r="G40" s="35">
        <f>SUM(G7:G39)</f>
        <v>79653</v>
      </c>
      <c r="H40" s="34">
        <f>+G40/$B40</f>
        <v>0.41737667808972867</v>
      </c>
      <c r="I40" s="4">
        <f>SUM(I7:I39)</f>
        <v>4023</v>
      </c>
      <c r="J40" s="34">
        <f>+I40/$B40</f>
        <v>0.02108026535039457</v>
      </c>
      <c r="K40" s="250">
        <f>SUM(K7:K39)</f>
        <v>200</v>
      </c>
      <c r="L40" s="34">
        <f>+K40/$B40</f>
        <v>0.001047987340312929</v>
      </c>
      <c r="M40" s="4">
        <f>SUM(M7:M39)</f>
        <v>916</v>
      </c>
      <c r="N40" s="34">
        <f>+M40/$B40</f>
        <v>0.004799782018633215</v>
      </c>
      <c r="O40" s="4">
        <f>SUM(O7:O39)</f>
        <v>4695</v>
      </c>
      <c r="P40" s="34">
        <f>+O40/$B40</f>
        <v>0.02460150281384601</v>
      </c>
      <c r="Q40" s="251">
        <f>SUM(Q7:Q39)</f>
        <v>97081</v>
      </c>
      <c r="R40" s="252">
        <f>+Q40/$B40</f>
        <v>0.5086982949245973</v>
      </c>
      <c r="S40" s="253">
        <f>SUM(S7:S39)</f>
        <v>313</v>
      </c>
      <c r="T40" s="254">
        <f>+S40/$B40</f>
        <v>0.001640100187589734</v>
      </c>
      <c r="U40" s="246"/>
      <c r="V40" s="14"/>
      <c r="W40" s="14"/>
      <c r="X40" s="14"/>
      <c r="Y40" s="14"/>
      <c r="Z40" s="14"/>
    </row>
    <row r="41" spans="1:26" ht="14.25" customHeight="1">
      <c r="A41" s="224" t="s">
        <v>69</v>
      </c>
      <c r="B41" s="22">
        <v>3939</v>
      </c>
      <c r="C41" s="22">
        <v>6</v>
      </c>
      <c r="D41" s="24">
        <v>0.002</v>
      </c>
      <c r="E41" s="22">
        <v>110</v>
      </c>
      <c r="F41" s="24">
        <v>0.028</v>
      </c>
      <c r="G41" s="31">
        <v>2405</v>
      </c>
      <c r="H41" s="24">
        <v>0.611</v>
      </c>
      <c r="I41" s="22">
        <v>29</v>
      </c>
      <c r="J41" s="24">
        <v>0.007</v>
      </c>
      <c r="K41" s="22">
        <v>0</v>
      </c>
      <c r="L41" s="24">
        <v>0</v>
      </c>
      <c r="M41" s="22">
        <v>1</v>
      </c>
      <c r="N41" s="24">
        <v>0</v>
      </c>
      <c r="O41" s="22">
        <v>215</v>
      </c>
      <c r="P41" s="24">
        <v>0.055</v>
      </c>
      <c r="Q41" s="5">
        <v>1173</v>
      </c>
      <c r="R41" s="202">
        <v>0.298</v>
      </c>
      <c r="S41" s="62">
        <v>0</v>
      </c>
      <c r="T41" s="21">
        <v>0</v>
      </c>
      <c r="U41" s="246"/>
      <c r="V41" s="14"/>
      <c r="W41" s="14"/>
      <c r="X41" s="14"/>
      <c r="Y41" s="14"/>
      <c r="Z41" s="14"/>
    </row>
    <row r="42" spans="1:26" ht="14.25" customHeight="1" thickBot="1">
      <c r="A42" s="255" t="s">
        <v>72</v>
      </c>
      <c r="B42" s="26">
        <v>2278</v>
      </c>
      <c r="C42" s="26">
        <v>9</v>
      </c>
      <c r="D42" s="32">
        <v>0.004</v>
      </c>
      <c r="E42" s="26">
        <v>16</v>
      </c>
      <c r="F42" s="32">
        <v>0.007</v>
      </c>
      <c r="G42" s="33">
        <v>101</v>
      </c>
      <c r="H42" s="32">
        <v>0.044</v>
      </c>
      <c r="I42" s="26">
        <v>208</v>
      </c>
      <c r="J42" s="32">
        <v>0.091</v>
      </c>
      <c r="K42" s="26">
        <v>0</v>
      </c>
      <c r="L42" s="32">
        <v>0</v>
      </c>
      <c r="M42" s="26">
        <v>0</v>
      </c>
      <c r="N42" s="32">
        <v>0</v>
      </c>
      <c r="O42" s="26">
        <v>0</v>
      </c>
      <c r="P42" s="32">
        <v>0</v>
      </c>
      <c r="Q42" s="25">
        <v>1940</v>
      </c>
      <c r="R42" s="256">
        <v>0.852</v>
      </c>
      <c r="S42" s="65">
        <v>4</v>
      </c>
      <c r="T42" s="28">
        <v>0.002</v>
      </c>
      <c r="U42" s="246"/>
      <c r="V42" s="14"/>
      <c r="W42" s="14"/>
      <c r="X42" s="14"/>
      <c r="Y42" s="14"/>
      <c r="Z42" s="14"/>
    </row>
    <row r="43" spans="1:26" ht="14.25" customHeight="1" thickBot="1">
      <c r="A43" s="183" t="s">
        <v>73</v>
      </c>
      <c r="B43" s="4">
        <f>SUM(B41:B42)</f>
        <v>6217</v>
      </c>
      <c r="C43" s="4">
        <f>SUM(C41:C42)</f>
        <v>15</v>
      </c>
      <c r="D43" s="34">
        <f>+C43/$B43</f>
        <v>0.002412739263310278</v>
      </c>
      <c r="E43" s="4">
        <f>SUM(E41:E42)</f>
        <v>126</v>
      </c>
      <c r="F43" s="34">
        <f>+E43/$B43</f>
        <v>0.020267009811806336</v>
      </c>
      <c r="G43" s="35">
        <f>SUM(G41:G42)</f>
        <v>2506</v>
      </c>
      <c r="H43" s="34">
        <f>+G43/$B43</f>
        <v>0.4030883062570372</v>
      </c>
      <c r="I43" s="4">
        <f>SUM(I41:I42)</f>
        <v>237</v>
      </c>
      <c r="J43" s="34">
        <f>+I43/$B43</f>
        <v>0.0381212803603024</v>
      </c>
      <c r="K43" s="4">
        <f>SUM(K41:K42)</f>
        <v>0</v>
      </c>
      <c r="L43" s="34">
        <f>+K43/$B43</f>
        <v>0</v>
      </c>
      <c r="M43" s="4">
        <f>SUM(M41:M42)</f>
        <v>1</v>
      </c>
      <c r="N43" s="34">
        <f>+M43/$B43</f>
        <v>0.00016084928422068523</v>
      </c>
      <c r="O43" s="4">
        <f>SUM(O41:O42)</f>
        <v>215</v>
      </c>
      <c r="P43" s="34">
        <f>+O43/$B43</f>
        <v>0.03458259610744732</v>
      </c>
      <c r="Q43" s="15">
        <f>SUM(Q41:Q42)</f>
        <v>3113</v>
      </c>
      <c r="R43" s="257">
        <f>+Q43/$B43</f>
        <v>0.5007238217789931</v>
      </c>
      <c r="S43" s="73">
        <f>SUM(S41:S42)</f>
        <v>4</v>
      </c>
      <c r="T43" s="18">
        <f>+S43/$B43</f>
        <v>0.0006433971368827409</v>
      </c>
      <c r="U43" s="246"/>
      <c r="V43" s="14"/>
      <c r="W43" s="14"/>
      <c r="X43" s="14"/>
      <c r="Y43" s="14"/>
      <c r="Z43" s="14"/>
    </row>
    <row r="44" spans="1:26" ht="14.25" customHeight="1" thickBot="1">
      <c r="A44" s="45" t="s">
        <v>38</v>
      </c>
      <c r="B44" s="46">
        <f>B40+B43</f>
        <v>197059</v>
      </c>
      <c r="C44" s="46">
        <f>C40+C43</f>
        <v>626</v>
      </c>
      <c r="D44" s="34">
        <f>+C44/$B44</f>
        <v>0.0031767135730923226</v>
      </c>
      <c r="E44" s="46">
        <f>E40+E43</f>
        <v>3476</v>
      </c>
      <c r="F44" s="34">
        <f>+E44/$B44</f>
        <v>0.01763938718860849</v>
      </c>
      <c r="G44" s="50">
        <f>G40+G43</f>
        <v>82159</v>
      </c>
      <c r="H44" s="34">
        <f>+G44/$B44</f>
        <v>0.41692589529024304</v>
      </c>
      <c r="I44" s="46">
        <f>I40+I43</f>
        <v>4260</v>
      </c>
      <c r="J44" s="34">
        <f>+I44/$B44</f>
        <v>0.021617891088455743</v>
      </c>
      <c r="K44" s="46">
        <f>K40+K43</f>
        <v>200</v>
      </c>
      <c r="L44" s="34">
        <f>+K44/$B44</f>
        <v>0.0010149244642467484</v>
      </c>
      <c r="M44" s="46">
        <f>M40+M43</f>
        <v>917</v>
      </c>
      <c r="N44" s="34">
        <f>+M44/$B44</f>
        <v>0.004653428668571342</v>
      </c>
      <c r="O44" s="46">
        <f>O40+O43</f>
        <v>4910</v>
      </c>
      <c r="P44" s="34">
        <f>+O44/$B44</f>
        <v>0.024916395597257675</v>
      </c>
      <c r="Q44" s="4">
        <f>Q40+Q43</f>
        <v>100194</v>
      </c>
      <c r="R44" s="257">
        <f>+Q44/$B44</f>
        <v>0.5084467088536936</v>
      </c>
      <c r="S44" s="73">
        <f>S40+S43</f>
        <v>317</v>
      </c>
      <c r="T44" s="18">
        <f>+S44/$B44</f>
        <v>0.0016086552758310963</v>
      </c>
      <c r="U44" s="246"/>
      <c r="V44" s="14"/>
      <c r="W44" s="14"/>
      <c r="X44" s="14"/>
      <c r="Y44" s="14"/>
      <c r="Z44" s="14"/>
    </row>
    <row r="45" spans="1:26" ht="12.75">
      <c r="A45" s="10"/>
      <c r="R45" s="110"/>
      <c r="S45" s="110"/>
      <c r="T45" s="14"/>
      <c r="U45" s="246"/>
      <c r="V45" s="14"/>
      <c r="W45" s="14"/>
      <c r="X45" s="14"/>
      <c r="Y45" s="14"/>
      <c r="Z45" s="14"/>
    </row>
    <row r="46" spans="2:26" ht="12.75">
      <c r="B46" s="11"/>
      <c r="R46" s="110"/>
      <c r="S46" s="110"/>
      <c r="T46" s="14"/>
      <c r="U46" s="246"/>
      <c r="V46" s="14"/>
      <c r="W46" s="14"/>
      <c r="X46" s="14"/>
      <c r="Y46" s="14"/>
      <c r="Z46" s="14"/>
    </row>
    <row r="47" spans="18:26" ht="12.75">
      <c r="R47" s="110"/>
      <c r="S47" s="110"/>
      <c r="T47" s="14"/>
      <c r="U47" s="246"/>
      <c r="V47" s="14"/>
      <c r="W47" s="14"/>
      <c r="X47" s="14"/>
      <c r="Y47" s="14"/>
      <c r="Z47" s="14"/>
    </row>
  </sheetData>
  <sheetProtection/>
  <mergeCells count="14">
    <mergeCell ref="B5:B6"/>
    <mergeCell ref="G5:H5"/>
    <mergeCell ref="I5:J5"/>
    <mergeCell ref="O5:P5"/>
    <mergeCell ref="A2:T2"/>
    <mergeCell ref="A3:T3"/>
    <mergeCell ref="A4:T4"/>
    <mergeCell ref="S5:T5"/>
    <mergeCell ref="A5:A6"/>
    <mergeCell ref="C5:D5"/>
    <mergeCell ref="E5:F5"/>
    <mergeCell ref="K5:L5"/>
    <mergeCell ref="M5:N5"/>
    <mergeCell ref="Q5:R5"/>
  </mergeCells>
  <printOptions horizontalCentered="1"/>
  <pageMargins left="0.19" right="0.23" top="0.5" bottom="0.5" header="0.25" footer="0.25"/>
  <pageSetup horizontalDpi="600" verticalDpi="600" orientation="landscape" scale="85" r:id="rId1"/>
  <headerFooter alignWithMargins="0">
    <oddFooter>&amp;LPage 6&amp;R&amp;F/&amp;A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46"/>
  <sheetViews>
    <sheetView workbookViewId="0" topLeftCell="A1">
      <selection activeCell="A1" sqref="A1"/>
    </sheetView>
  </sheetViews>
  <sheetFormatPr defaultColWidth="9.140625" defaultRowHeight="12.75"/>
  <cols>
    <col min="1" max="1" width="22.140625" style="92" customWidth="1"/>
    <col min="2" max="2" width="7.7109375" style="0" customWidth="1"/>
    <col min="3" max="3" width="6.57421875" style="0" customWidth="1"/>
    <col min="4" max="4" width="6.140625" style="0" customWidth="1"/>
    <col min="5" max="5" width="6.57421875" style="0" customWidth="1"/>
    <col min="6" max="6" width="6.28125" style="0" customWidth="1"/>
    <col min="7" max="7" width="6.57421875" style="0" customWidth="1"/>
    <col min="8" max="8" width="6.28125" style="0" customWidth="1"/>
    <col min="9" max="9" width="6.7109375" style="0" customWidth="1"/>
    <col min="10" max="12" width="6.28125" style="0" customWidth="1"/>
    <col min="13" max="13" width="6.57421875" style="0" customWidth="1"/>
    <col min="14" max="14" width="6.28125" style="0" customWidth="1"/>
  </cols>
  <sheetData>
    <row r="1" spans="1:14" ht="12.75" customHeight="1">
      <c r="A1" s="118" t="s">
        <v>362</v>
      </c>
      <c r="B1" s="118"/>
      <c r="C1" s="118"/>
      <c r="D1" s="118"/>
      <c r="E1" s="118"/>
      <c r="F1" s="118"/>
      <c r="G1" s="118"/>
      <c r="H1" s="118"/>
      <c r="I1" s="118"/>
      <c r="J1" s="118"/>
      <c r="K1" s="118"/>
      <c r="L1" s="118"/>
      <c r="M1" s="118"/>
      <c r="N1" s="118"/>
    </row>
    <row r="2" spans="1:14" ht="19.5" customHeight="1">
      <c r="A2" s="324" t="s">
        <v>172</v>
      </c>
      <c r="B2" s="324"/>
      <c r="C2" s="324"/>
      <c r="D2" s="324"/>
      <c r="E2" s="324"/>
      <c r="F2" s="324"/>
      <c r="G2" s="324"/>
      <c r="H2" s="324"/>
      <c r="I2" s="324"/>
      <c r="J2" s="324"/>
      <c r="K2" s="324"/>
      <c r="L2" s="324"/>
      <c r="M2" s="324"/>
      <c r="N2" s="324"/>
    </row>
    <row r="3" spans="1:14" ht="15">
      <c r="A3" s="312" t="s">
        <v>47</v>
      </c>
      <c r="B3" s="312"/>
      <c r="C3" s="312"/>
      <c r="D3" s="312"/>
      <c r="E3" s="312"/>
      <c r="F3" s="312"/>
      <c r="G3" s="312"/>
      <c r="H3" s="312"/>
      <c r="I3" s="312"/>
      <c r="J3" s="312"/>
      <c r="K3" s="312"/>
      <c r="L3" s="312"/>
      <c r="M3" s="312"/>
      <c r="N3" s="312"/>
    </row>
    <row r="4" spans="1:14" ht="15">
      <c r="A4" s="367" t="s">
        <v>304</v>
      </c>
      <c r="B4" s="367"/>
      <c r="C4" s="367"/>
      <c r="D4" s="367"/>
      <c r="E4" s="367"/>
      <c r="F4" s="367"/>
      <c r="G4" s="367"/>
      <c r="H4" s="367"/>
      <c r="I4" s="367"/>
      <c r="J4" s="367"/>
      <c r="K4" s="367"/>
      <c r="L4" s="367"/>
      <c r="M4" s="367"/>
      <c r="N4" s="367"/>
    </row>
    <row r="5" spans="1:14" ht="12.75">
      <c r="A5" s="387" t="s">
        <v>124</v>
      </c>
      <c r="B5" s="385" t="s">
        <v>67</v>
      </c>
      <c r="C5" s="383" t="s">
        <v>111</v>
      </c>
      <c r="D5" s="384"/>
      <c r="E5" s="383" t="s">
        <v>48</v>
      </c>
      <c r="F5" s="384"/>
      <c r="G5" s="383" t="s">
        <v>49</v>
      </c>
      <c r="H5" s="384"/>
      <c r="I5" s="383" t="s">
        <v>50</v>
      </c>
      <c r="J5" s="384"/>
      <c r="K5" s="383" t="s">
        <v>51</v>
      </c>
      <c r="L5" s="384"/>
      <c r="M5" s="383" t="s">
        <v>112</v>
      </c>
      <c r="N5" s="384"/>
    </row>
    <row r="6" spans="1:14" ht="13.5" thickBot="1">
      <c r="A6" s="388"/>
      <c r="B6" s="386"/>
      <c r="C6" s="55" t="s">
        <v>46</v>
      </c>
      <c r="D6" s="55" t="s">
        <v>44</v>
      </c>
      <c r="E6" s="55" t="s">
        <v>46</v>
      </c>
      <c r="F6" s="55" t="s">
        <v>44</v>
      </c>
      <c r="G6" s="55" t="s">
        <v>46</v>
      </c>
      <c r="H6" s="55" t="s">
        <v>44</v>
      </c>
      <c r="I6" s="55" t="s">
        <v>46</v>
      </c>
      <c r="J6" s="55" t="s">
        <v>44</v>
      </c>
      <c r="K6" s="55" t="s">
        <v>46</v>
      </c>
      <c r="L6" s="55" t="s">
        <v>44</v>
      </c>
      <c r="M6" s="55" t="s">
        <v>46</v>
      </c>
      <c r="N6" s="55" t="s">
        <v>44</v>
      </c>
    </row>
    <row r="7" spans="1:24" ht="15.75" customHeight="1" thickTop="1">
      <c r="A7" s="5" t="s">
        <v>310</v>
      </c>
      <c r="B7" s="22">
        <v>6442</v>
      </c>
      <c r="C7" s="22">
        <v>1227</v>
      </c>
      <c r="D7" s="29">
        <v>0.19</v>
      </c>
      <c r="E7" s="22">
        <v>1584</v>
      </c>
      <c r="F7" s="29">
        <v>0.246</v>
      </c>
      <c r="G7" s="22">
        <v>1149</v>
      </c>
      <c r="H7" s="29">
        <v>0.178</v>
      </c>
      <c r="I7" s="22">
        <v>832</v>
      </c>
      <c r="J7" s="29">
        <v>0.129</v>
      </c>
      <c r="K7" s="22">
        <v>587</v>
      </c>
      <c r="L7" s="29">
        <v>0.091</v>
      </c>
      <c r="M7" s="22">
        <v>1063</v>
      </c>
      <c r="N7" s="29">
        <v>0.165</v>
      </c>
      <c r="P7" s="110"/>
      <c r="Q7" s="110"/>
      <c r="R7" s="14"/>
      <c r="S7" s="246"/>
      <c r="T7" s="14"/>
      <c r="U7" s="14"/>
      <c r="V7" s="14"/>
      <c r="W7" s="14"/>
      <c r="X7" s="14"/>
    </row>
    <row r="8" spans="1:24" ht="15.75" customHeight="1">
      <c r="A8" s="5" t="s">
        <v>311</v>
      </c>
      <c r="B8" s="19">
        <v>2687</v>
      </c>
      <c r="C8" s="19">
        <v>717</v>
      </c>
      <c r="D8" s="21">
        <v>0.267</v>
      </c>
      <c r="E8" s="19">
        <v>576</v>
      </c>
      <c r="F8" s="21">
        <v>0.214</v>
      </c>
      <c r="G8" s="19">
        <v>387</v>
      </c>
      <c r="H8" s="21">
        <v>0.144</v>
      </c>
      <c r="I8" s="19">
        <v>319</v>
      </c>
      <c r="J8" s="21">
        <v>0.119</v>
      </c>
      <c r="K8" s="19">
        <v>247</v>
      </c>
      <c r="L8" s="21">
        <v>0.092</v>
      </c>
      <c r="M8" s="19">
        <v>441</v>
      </c>
      <c r="N8" s="21">
        <v>0.164</v>
      </c>
      <c r="P8" s="110"/>
      <c r="Q8" s="110"/>
      <c r="R8" s="14"/>
      <c r="S8" s="246"/>
      <c r="T8" s="14"/>
      <c r="U8" s="14"/>
      <c r="V8" s="14"/>
      <c r="W8" s="14"/>
      <c r="X8" s="14"/>
    </row>
    <row r="9" spans="1:24" ht="15.75" customHeight="1">
      <c r="A9" s="5" t="s">
        <v>312</v>
      </c>
      <c r="B9" s="19">
        <v>787</v>
      </c>
      <c r="C9" s="19">
        <v>157</v>
      </c>
      <c r="D9" s="21">
        <v>0.199</v>
      </c>
      <c r="E9" s="19">
        <v>188</v>
      </c>
      <c r="F9" s="21">
        <v>0.239</v>
      </c>
      <c r="G9" s="19">
        <v>119</v>
      </c>
      <c r="H9" s="21">
        <v>0.151</v>
      </c>
      <c r="I9" s="19">
        <v>74</v>
      </c>
      <c r="J9" s="21">
        <v>0.094</v>
      </c>
      <c r="K9" s="19">
        <v>87</v>
      </c>
      <c r="L9" s="21">
        <v>0.111</v>
      </c>
      <c r="M9" s="19">
        <v>162</v>
      </c>
      <c r="N9" s="21">
        <v>0.206</v>
      </c>
      <c r="P9" s="110"/>
      <c r="Q9" s="110"/>
      <c r="R9" s="14"/>
      <c r="S9" s="246"/>
      <c r="T9" s="14"/>
      <c r="U9" s="14"/>
      <c r="V9" s="14"/>
      <c r="W9" s="14"/>
      <c r="X9" s="14"/>
    </row>
    <row r="10" spans="1:24" ht="15.75" customHeight="1">
      <c r="A10" s="5" t="s">
        <v>313</v>
      </c>
      <c r="B10" s="19">
        <v>7874</v>
      </c>
      <c r="C10" s="19">
        <v>2147</v>
      </c>
      <c r="D10" s="21">
        <v>0.273</v>
      </c>
      <c r="E10" s="19">
        <v>2094</v>
      </c>
      <c r="F10" s="21">
        <v>0.266</v>
      </c>
      <c r="G10" s="19">
        <v>1188</v>
      </c>
      <c r="H10" s="21">
        <v>0.151</v>
      </c>
      <c r="I10" s="19">
        <v>775</v>
      </c>
      <c r="J10" s="21">
        <v>0.098</v>
      </c>
      <c r="K10" s="19">
        <v>615</v>
      </c>
      <c r="L10" s="21">
        <v>0.078</v>
      </c>
      <c r="M10" s="19">
        <v>1055</v>
      </c>
      <c r="N10" s="21">
        <v>0.134</v>
      </c>
      <c r="P10" s="110"/>
      <c r="Q10" s="110"/>
      <c r="R10" s="14"/>
      <c r="S10" s="246"/>
      <c r="T10" s="14"/>
      <c r="U10" s="14"/>
      <c r="V10" s="14"/>
      <c r="W10" s="14"/>
      <c r="X10" s="14"/>
    </row>
    <row r="11" spans="1:24" ht="15.75" customHeight="1">
      <c r="A11" s="5" t="s">
        <v>314</v>
      </c>
      <c r="B11" s="19">
        <v>7967</v>
      </c>
      <c r="C11" s="19">
        <v>1508</v>
      </c>
      <c r="D11" s="21">
        <v>0.189</v>
      </c>
      <c r="E11" s="19">
        <v>1907</v>
      </c>
      <c r="F11" s="21">
        <v>0.239</v>
      </c>
      <c r="G11" s="19">
        <v>1360</v>
      </c>
      <c r="H11" s="21">
        <v>0.171</v>
      </c>
      <c r="I11" s="19">
        <v>936</v>
      </c>
      <c r="J11" s="21">
        <v>0.117</v>
      </c>
      <c r="K11" s="19">
        <v>768</v>
      </c>
      <c r="L11" s="21">
        <v>0.096</v>
      </c>
      <c r="M11" s="19">
        <v>1488</v>
      </c>
      <c r="N11" s="21">
        <v>0.187</v>
      </c>
      <c r="P11" s="110"/>
      <c r="Q11" s="110"/>
      <c r="R11" s="14"/>
      <c r="S11" s="246"/>
      <c r="T11" s="14"/>
      <c r="U11" s="14"/>
      <c r="V11" s="14"/>
      <c r="W11" s="14"/>
      <c r="X11" s="14"/>
    </row>
    <row r="12" spans="1:24" ht="15.75" customHeight="1">
      <c r="A12" s="5" t="s">
        <v>315</v>
      </c>
      <c r="B12" s="19">
        <v>7680</v>
      </c>
      <c r="C12" s="19">
        <v>1761</v>
      </c>
      <c r="D12" s="21">
        <v>0.229</v>
      </c>
      <c r="E12" s="19">
        <v>1959</v>
      </c>
      <c r="F12" s="21">
        <v>0.255</v>
      </c>
      <c r="G12" s="19">
        <v>1317</v>
      </c>
      <c r="H12" s="21">
        <v>0.171</v>
      </c>
      <c r="I12" s="19">
        <v>849</v>
      </c>
      <c r="J12" s="21">
        <v>0.111</v>
      </c>
      <c r="K12" s="19">
        <v>627</v>
      </c>
      <c r="L12" s="21">
        <v>0.082</v>
      </c>
      <c r="M12" s="19">
        <v>1167</v>
      </c>
      <c r="N12" s="21">
        <v>0.152</v>
      </c>
      <c r="P12" s="110"/>
      <c r="Q12" s="110"/>
      <c r="R12" s="14"/>
      <c r="S12" s="246"/>
      <c r="T12" s="14"/>
      <c r="U12" s="14"/>
      <c r="V12" s="14"/>
      <c r="W12" s="14"/>
      <c r="X12" s="14"/>
    </row>
    <row r="13" spans="1:24" ht="15.75" customHeight="1">
      <c r="A13" s="5" t="s">
        <v>316</v>
      </c>
      <c r="B13" s="19">
        <v>11652</v>
      </c>
      <c r="C13" s="19">
        <v>2258</v>
      </c>
      <c r="D13" s="21">
        <v>0.194</v>
      </c>
      <c r="E13" s="19">
        <v>2972</v>
      </c>
      <c r="F13" s="21">
        <v>0.255</v>
      </c>
      <c r="G13" s="19">
        <v>1916</v>
      </c>
      <c r="H13" s="21">
        <v>0.164</v>
      </c>
      <c r="I13" s="19">
        <v>1325</v>
      </c>
      <c r="J13" s="21">
        <v>0.114</v>
      </c>
      <c r="K13" s="19">
        <v>1118</v>
      </c>
      <c r="L13" s="21">
        <v>0.096</v>
      </c>
      <c r="M13" s="19">
        <v>2063</v>
      </c>
      <c r="N13" s="21">
        <v>0.177</v>
      </c>
      <c r="P13" s="110"/>
      <c r="Q13" s="110"/>
      <c r="R13" s="14"/>
      <c r="S13" s="246"/>
      <c r="T13" s="14"/>
      <c r="U13" s="14"/>
      <c r="V13" s="14"/>
      <c r="W13" s="14"/>
      <c r="X13" s="14"/>
    </row>
    <row r="14" spans="1:24" ht="15.75" customHeight="1">
      <c r="A14" s="5" t="s">
        <v>317</v>
      </c>
      <c r="B14" s="19">
        <v>4692</v>
      </c>
      <c r="C14" s="19">
        <v>750</v>
      </c>
      <c r="D14" s="21">
        <v>0.16</v>
      </c>
      <c r="E14" s="19">
        <v>1298</v>
      </c>
      <c r="F14" s="21">
        <v>0.277</v>
      </c>
      <c r="G14" s="19">
        <v>757</v>
      </c>
      <c r="H14" s="21">
        <v>0.161</v>
      </c>
      <c r="I14" s="19">
        <v>565</v>
      </c>
      <c r="J14" s="21">
        <v>0.12</v>
      </c>
      <c r="K14" s="19">
        <v>515</v>
      </c>
      <c r="L14" s="21">
        <v>0.11</v>
      </c>
      <c r="M14" s="19">
        <v>807</v>
      </c>
      <c r="N14" s="21">
        <v>0.172</v>
      </c>
      <c r="P14" s="110"/>
      <c r="Q14" s="110"/>
      <c r="R14" s="14"/>
      <c r="S14" s="246"/>
      <c r="T14" s="14"/>
      <c r="U14" s="14"/>
      <c r="V14" s="14"/>
      <c r="W14" s="14"/>
      <c r="X14" s="14"/>
    </row>
    <row r="15" spans="1:24" ht="15.75" customHeight="1">
      <c r="A15" s="5" t="s">
        <v>344</v>
      </c>
      <c r="B15" s="19">
        <v>16866</v>
      </c>
      <c r="C15" s="19">
        <v>4850</v>
      </c>
      <c r="D15" s="21">
        <v>0.288</v>
      </c>
      <c r="E15" s="19">
        <v>4079</v>
      </c>
      <c r="F15" s="21">
        <v>0.242</v>
      </c>
      <c r="G15" s="19">
        <v>2225</v>
      </c>
      <c r="H15" s="21">
        <v>0.132</v>
      </c>
      <c r="I15" s="19">
        <v>1652</v>
      </c>
      <c r="J15" s="21">
        <v>0.098</v>
      </c>
      <c r="K15" s="19">
        <v>1429</v>
      </c>
      <c r="L15" s="21">
        <v>0.085</v>
      </c>
      <c r="M15" s="19">
        <v>2631</v>
      </c>
      <c r="N15" s="21">
        <v>0.156</v>
      </c>
      <c r="P15" s="110"/>
      <c r="Q15" s="110"/>
      <c r="R15" s="14"/>
      <c r="S15" s="246"/>
      <c r="T15" s="14"/>
      <c r="U15" s="14"/>
      <c r="V15" s="14"/>
      <c r="W15" s="14"/>
      <c r="X15" s="14"/>
    </row>
    <row r="16" spans="1:24" ht="15.75" customHeight="1">
      <c r="A16" s="5" t="s">
        <v>318</v>
      </c>
      <c r="B16" s="19">
        <v>6788</v>
      </c>
      <c r="C16" s="19">
        <v>1734</v>
      </c>
      <c r="D16" s="21">
        <v>0.255</v>
      </c>
      <c r="E16" s="19">
        <v>1825</v>
      </c>
      <c r="F16" s="21">
        <v>0.269</v>
      </c>
      <c r="G16" s="19">
        <v>1108</v>
      </c>
      <c r="H16" s="21">
        <v>0.163</v>
      </c>
      <c r="I16" s="19">
        <v>696</v>
      </c>
      <c r="J16" s="21">
        <v>0.103</v>
      </c>
      <c r="K16" s="19">
        <v>499</v>
      </c>
      <c r="L16" s="21">
        <v>0.074</v>
      </c>
      <c r="M16" s="19">
        <v>926</v>
      </c>
      <c r="N16" s="21">
        <v>0.136</v>
      </c>
      <c r="P16" s="110"/>
      <c r="Q16" s="110"/>
      <c r="R16" s="14"/>
      <c r="S16" s="246"/>
      <c r="T16" s="14"/>
      <c r="U16" s="14"/>
      <c r="V16" s="14"/>
      <c r="W16" s="14"/>
      <c r="X16" s="14"/>
    </row>
    <row r="17" spans="1:24" ht="15.75" customHeight="1">
      <c r="A17" s="5" t="s">
        <v>319</v>
      </c>
      <c r="B17" s="19">
        <v>8218</v>
      </c>
      <c r="C17" s="19">
        <v>1295</v>
      </c>
      <c r="D17" s="21">
        <v>0.158</v>
      </c>
      <c r="E17" s="19">
        <v>1756</v>
      </c>
      <c r="F17" s="21">
        <v>0.214</v>
      </c>
      <c r="G17" s="19">
        <v>1352</v>
      </c>
      <c r="H17" s="21">
        <v>0.165</v>
      </c>
      <c r="I17" s="19">
        <v>1106</v>
      </c>
      <c r="J17" s="21">
        <v>0.135</v>
      </c>
      <c r="K17" s="19">
        <v>951</v>
      </c>
      <c r="L17" s="21">
        <v>0.116</v>
      </c>
      <c r="M17" s="19">
        <v>1758</v>
      </c>
      <c r="N17" s="21">
        <v>0.214</v>
      </c>
      <c r="P17" s="110"/>
      <c r="Q17" s="110"/>
      <c r="R17" s="14"/>
      <c r="S17" s="246"/>
      <c r="T17" s="14"/>
      <c r="U17" s="14"/>
      <c r="V17" s="14"/>
      <c r="W17" s="14"/>
      <c r="X17" s="14"/>
    </row>
    <row r="18" spans="1:24" ht="15.75" customHeight="1">
      <c r="A18" s="5" t="s">
        <v>320</v>
      </c>
      <c r="B18" s="19">
        <v>2951</v>
      </c>
      <c r="C18" s="19">
        <v>749</v>
      </c>
      <c r="D18" s="21">
        <v>0.254</v>
      </c>
      <c r="E18" s="19">
        <v>627</v>
      </c>
      <c r="F18" s="21">
        <v>0.212</v>
      </c>
      <c r="G18" s="19">
        <v>443</v>
      </c>
      <c r="H18" s="21">
        <v>0.15</v>
      </c>
      <c r="I18" s="19">
        <v>327</v>
      </c>
      <c r="J18" s="21">
        <v>0.111</v>
      </c>
      <c r="K18" s="19">
        <v>245</v>
      </c>
      <c r="L18" s="21">
        <v>0.083</v>
      </c>
      <c r="M18" s="19">
        <v>560</v>
      </c>
      <c r="N18" s="21">
        <v>0.19</v>
      </c>
      <c r="P18" s="110"/>
      <c r="Q18" s="110"/>
      <c r="R18" s="14"/>
      <c r="S18" s="246"/>
      <c r="T18" s="14"/>
      <c r="U18" s="14"/>
      <c r="V18" s="14"/>
      <c r="W18" s="14"/>
      <c r="X18" s="14"/>
    </row>
    <row r="19" spans="1:24" ht="15.75" customHeight="1">
      <c r="A19" s="5" t="s">
        <v>321</v>
      </c>
      <c r="B19" s="19">
        <v>1708</v>
      </c>
      <c r="C19" s="19">
        <v>363</v>
      </c>
      <c r="D19" s="21">
        <v>0.213</v>
      </c>
      <c r="E19" s="19">
        <v>344</v>
      </c>
      <c r="F19" s="21">
        <v>0.201</v>
      </c>
      <c r="G19" s="19">
        <v>262</v>
      </c>
      <c r="H19" s="21">
        <v>0.153</v>
      </c>
      <c r="I19" s="19">
        <v>211</v>
      </c>
      <c r="J19" s="21">
        <v>0.124</v>
      </c>
      <c r="K19" s="19">
        <v>170</v>
      </c>
      <c r="L19" s="21">
        <v>0.1</v>
      </c>
      <c r="M19" s="19">
        <v>358</v>
      </c>
      <c r="N19" s="21">
        <v>0.21</v>
      </c>
      <c r="P19" s="110"/>
      <c r="Q19" s="110"/>
      <c r="R19" s="14"/>
      <c r="S19" s="246"/>
      <c r="T19" s="14"/>
      <c r="U19" s="14"/>
      <c r="V19" s="14"/>
      <c r="W19" s="14"/>
      <c r="X19" s="14"/>
    </row>
    <row r="20" spans="1:24" ht="15.75" customHeight="1">
      <c r="A20" s="5" t="s">
        <v>345</v>
      </c>
      <c r="B20" s="19">
        <v>9795</v>
      </c>
      <c r="C20" s="19">
        <v>2350</v>
      </c>
      <c r="D20" s="21">
        <v>0.24</v>
      </c>
      <c r="E20" s="19">
        <v>2286</v>
      </c>
      <c r="F20" s="21">
        <v>0.233</v>
      </c>
      <c r="G20" s="19">
        <v>1395</v>
      </c>
      <c r="H20" s="21">
        <v>0.142</v>
      </c>
      <c r="I20" s="19">
        <v>1121</v>
      </c>
      <c r="J20" s="21">
        <v>0.114</v>
      </c>
      <c r="K20" s="19">
        <v>920</v>
      </c>
      <c r="L20" s="21">
        <v>0.094</v>
      </c>
      <c r="M20" s="19">
        <v>1723</v>
      </c>
      <c r="N20" s="21">
        <v>0.176</v>
      </c>
      <c r="P20" s="110"/>
      <c r="Q20" s="110"/>
      <c r="R20" s="14"/>
      <c r="S20" s="246"/>
      <c r="T20" s="14"/>
      <c r="U20" s="14"/>
      <c r="V20" s="14"/>
      <c r="W20" s="14"/>
      <c r="X20" s="14"/>
    </row>
    <row r="21" spans="1:24" ht="15.75" customHeight="1">
      <c r="A21" s="5" t="s">
        <v>322</v>
      </c>
      <c r="B21" s="19">
        <v>8456</v>
      </c>
      <c r="C21" s="19">
        <v>2061</v>
      </c>
      <c r="D21" s="21">
        <v>0.244</v>
      </c>
      <c r="E21" s="19">
        <v>1960</v>
      </c>
      <c r="F21" s="21">
        <v>0.232</v>
      </c>
      <c r="G21" s="19">
        <v>1131</v>
      </c>
      <c r="H21" s="21">
        <v>0.134</v>
      </c>
      <c r="I21" s="19">
        <v>976</v>
      </c>
      <c r="J21" s="21">
        <v>0.115</v>
      </c>
      <c r="K21" s="19">
        <v>801</v>
      </c>
      <c r="L21" s="21">
        <v>0.095</v>
      </c>
      <c r="M21" s="19">
        <v>1527</v>
      </c>
      <c r="N21" s="21">
        <v>0.181</v>
      </c>
      <c r="P21" s="110"/>
      <c r="Q21" s="110"/>
      <c r="R21" s="14"/>
      <c r="S21" s="246"/>
      <c r="T21" s="14"/>
      <c r="U21" s="14"/>
      <c r="V21" s="14"/>
      <c r="W21" s="14"/>
      <c r="X21" s="14"/>
    </row>
    <row r="22" spans="1:24" ht="15.75" customHeight="1">
      <c r="A22" s="5" t="s">
        <v>323</v>
      </c>
      <c r="B22" s="19">
        <v>10684</v>
      </c>
      <c r="C22" s="19">
        <v>2396</v>
      </c>
      <c r="D22" s="21">
        <v>0.224</v>
      </c>
      <c r="E22" s="19">
        <v>2696</v>
      </c>
      <c r="F22" s="21">
        <v>0.252</v>
      </c>
      <c r="G22" s="19">
        <v>1605</v>
      </c>
      <c r="H22" s="21">
        <v>0.15</v>
      </c>
      <c r="I22" s="19">
        <v>1182</v>
      </c>
      <c r="J22" s="21">
        <v>0.111</v>
      </c>
      <c r="K22" s="19">
        <v>1071</v>
      </c>
      <c r="L22" s="21">
        <v>0.1</v>
      </c>
      <c r="M22" s="19">
        <v>1734</v>
      </c>
      <c r="N22" s="21">
        <v>0.162</v>
      </c>
      <c r="P22" s="110"/>
      <c r="Q22" s="110"/>
      <c r="R22" s="14"/>
      <c r="S22" s="246"/>
      <c r="T22" s="14"/>
      <c r="U22" s="14"/>
      <c r="V22" s="14"/>
      <c r="W22" s="14"/>
      <c r="X22" s="14"/>
    </row>
    <row r="23" spans="1:24" ht="15.75" customHeight="1">
      <c r="A23" s="5" t="s">
        <v>324</v>
      </c>
      <c r="B23" s="19">
        <v>2973</v>
      </c>
      <c r="C23" s="19">
        <v>1027</v>
      </c>
      <c r="D23" s="21">
        <v>0.345</v>
      </c>
      <c r="E23" s="19">
        <v>627</v>
      </c>
      <c r="F23" s="21">
        <v>0.211</v>
      </c>
      <c r="G23" s="19">
        <v>395</v>
      </c>
      <c r="H23" s="21">
        <v>0.133</v>
      </c>
      <c r="I23" s="19">
        <v>290</v>
      </c>
      <c r="J23" s="21">
        <v>0.098</v>
      </c>
      <c r="K23" s="19">
        <v>196</v>
      </c>
      <c r="L23" s="21">
        <v>0.066</v>
      </c>
      <c r="M23" s="19">
        <v>438</v>
      </c>
      <c r="N23" s="21">
        <v>0.147</v>
      </c>
      <c r="P23" s="110"/>
      <c r="Q23" s="110"/>
      <c r="R23" s="14"/>
      <c r="S23" s="246"/>
      <c r="T23" s="14"/>
      <c r="U23" s="14"/>
      <c r="V23" s="14"/>
      <c r="W23" s="14"/>
      <c r="X23" s="14"/>
    </row>
    <row r="24" spans="1:24" ht="15.75" customHeight="1">
      <c r="A24" s="5" t="s">
        <v>325</v>
      </c>
      <c r="B24" s="19">
        <v>6850</v>
      </c>
      <c r="C24" s="19">
        <v>1450</v>
      </c>
      <c r="D24" s="21">
        <v>0.212</v>
      </c>
      <c r="E24" s="19">
        <v>1591</v>
      </c>
      <c r="F24" s="21">
        <v>0.232</v>
      </c>
      <c r="G24" s="19">
        <v>948</v>
      </c>
      <c r="H24" s="21">
        <v>0.138</v>
      </c>
      <c r="I24" s="19">
        <v>730</v>
      </c>
      <c r="J24" s="21">
        <v>0.107</v>
      </c>
      <c r="K24" s="19">
        <v>690</v>
      </c>
      <c r="L24" s="21">
        <v>0.101</v>
      </c>
      <c r="M24" s="19">
        <v>1441</v>
      </c>
      <c r="N24" s="21">
        <v>0.21</v>
      </c>
      <c r="P24" s="110"/>
      <c r="Q24" s="110"/>
      <c r="R24" s="14"/>
      <c r="S24" s="246"/>
      <c r="T24" s="14"/>
      <c r="U24" s="14"/>
      <c r="V24" s="14"/>
      <c r="W24" s="14"/>
      <c r="X24" s="14"/>
    </row>
    <row r="25" spans="1:24" ht="15.75" customHeight="1">
      <c r="A25" s="5" t="s">
        <v>326</v>
      </c>
      <c r="B25" s="19">
        <v>7180</v>
      </c>
      <c r="C25" s="19">
        <v>1548</v>
      </c>
      <c r="D25" s="21">
        <v>0.216</v>
      </c>
      <c r="E25" s="19">
        <v>1712</v>
      </c>
      <c r="F25" s="21">
        <v>0.238</v>
      </c>
      <c r="G25" s="19">
        <v>1193</v>
      </c>
      <c r="H25" s="21">
        <v>0.166</v>
      </c>
      <c r="I25" s="19">
        <v>809</v>
      </c>
      <c r="J25" s="21">
        <v>0.113</v>
      </c>
      <c r="K25" s="19">
        <v>702</v>
      </c>
      <c r="L25" s="21">
        <v>0.098</v>
      </c>
      <c r="M25" s="19">
        <v>1216</v>
      </c>
      <c r="N25" s="21">
        <v>0.169</v>
      </c>
      <c r="P25" s="110"/>
      <c r="Q25" s="110"/>
      <c r="R25" s="14"/>
      <c r="S25" s="246"/>
      <c r="T25" s="14"/>
      <c r="U25" s="14"/>
      <c r="V25" s="14"/>
      <c r="W25" s="14"/>
      <c r="X25" s="14"/>
    </row>
    <row r="26" spans="1:24" ht="15.75" customHeight="1">
      <c r="A26" s="5" t="s">
        <v>327</v>
      </c>
      <c r="B26" s="19">
        <v>4089</v>
      </c>
      <c r="C26" s="19">
        <v>1207</v>
      </c>
      <c r="D26" s="21">
        <v>0.295</v>
      </c>
      <c r="E26" s="19">
        <v>938</v>
      </c>
      <c r="F26" s="21">
        <v>0.229</v>
      </c>
      <c r="G26" s="19">
        <v>598</v>
      </c>
      <c r="H26" s="21">
        <v>0.146</v>
      </c>
      <c r="I26" s="19">
        <v>410</v>
      </c>
      <c r="J26" s="21">
        <v>0.1</v>
      </c>
      <c r="K26" s="19">
        <v>324</v>
      </c>
      <c r="L26" s="21">
        <v>0.079</v>
      </c>
      <c r="M26" s="19">
        <v>612</v>
      </c>
      <c r="N26" s="21">
        <v>0.15</v>
      </c>
      <c r="P26" s="110"/>
      <c r="Q26" s="110"/>
      <c r="R26" s="14"/>
      <c r="S26" s="246"/>
      <c r="T26" s="14"/>
      <c r="U26" s="14"/>
      <c r="V26" s="14"/>
      <c r="W26" s="14"/>
      <c r="X26" s="14"/>
    </row>
    <row r="27" spans="1:24" ht="15.75" customHeight="1">
      <c r="A27" s="5" t="s">
        <v>328</v>
      </c>
      <c r="B27" s="19">
        <v>4446</v>
      </c>
      <c r="C27" s="19">
        <v>1377</v>
      </c>
      <c r="D27" s="21">
        <v>0.31</v>
      </c>
      <c r="E27" s="19">
        <v>989</v>
      </c>
      <c r="F27" s="21">
        <v>0.222</v>
      </c>
      <c r="G27" s="19">
        <v>547</v>
      </c>
      <c r="H27" s="21">
        <v>0.123</v>
      </c>
      <c r="I27" s="19">
        <v>396</v>
      </c>
      <c r="J27" s="21">
        <v>0.089</v>
      </c>
      <c r="K27" s="19">
        <v>373</v>
      </c>
      <c r="L27" s="21">
        <v>0.084</v>
      </c>
      <c r="M27" s="19">
        <v>764</v>
      </c>
      <c r="N27" s="21">
        <v>0.172</v>
      </c>
      <c r="P27" s="110"/>
      <c r="Q27" s="110"/>
      <c r="R27" s="14"/>
      <c r="S27" s="246"/>
      <c r="T27" s="14"/>
      <c r="U27" s="14"/>
      <c r="V27" s="14"/>
      <c r="W27" s="14"/>
      <c r="X27" s="14"/>
    </row>
    <row r="28" spans="1:24" ht="15.75" customHeight="1">
      <c r="A28" s="5" t="s">
        <v>329</v>
      </c>
      <c r="B28" s="19">
        <v>1939</v>
      </c>
      <c r="C28" s="19">
        <v>350</v>
      </c>
      <c r="D28" s="21">
        <v>0.181</v>
      </c>
      <c r="E28" s="19">
        <v>509</v>
      </c>
      <c r="F28" s="21">
        <v>0.263</v>
      </c>
      <c r="G28" s="19">
        <v>312</v>
      </c>
      <c r="H28" s="21">
        <v>0.161</v>
      </c>
      <c r="I28" s="19">
        <v>196</v>
      </c>
      <c r="J28" s="21">
        <v>0.101</v>
      </c>
      <c r="K28" s="19">
        <v>178</v>
      </c>
      <c r="L28" s="21">
        <v>0.092</v>
      </c>
      <c r="M28" s="19">
        <v>394</v>
      </c>
      <c r="N28" s="21">
        <v>0.203</v>
      </c>
      <c r="P28" s="110"/>
      <c r="Q28" s="110"/>
      <c r="R28" s="14"/>
      <c r="S28" s="246"/>
      <c r="T28" s="14"/>
      <c r="U28" s="14"/>
      <c r="V28" s="14"/>
      <c r="W28" s="14"/>
      <c r="X28" s="14"/>
    </row>
    <row r="29" spans="1:24" ht="15.75" customHeight="1">
      <c r="A29" s="5" t="s">
        <v>330</v>
      </c>
      <c r="B29" s="19">
        <v>4052</v>
      </c>
      <c r="C29" s="19">
        <v>1098</v>
      </c>
      <c r="D29" s="21">
        <v>0.271</v>
      </c>
      <c r="E29" s="19">
        <v>1175</v>
      </c>
      <c r="F29" s="21">
        <v>0.29</v>
      </c>
      <c r="G29" s="19">
        <v>565</v>
      </c>
      <c r="H29" s="21">
        <v>0.139</v>
      </c>
      <c r="I29" s="19">
        <v>374</v>
      </c>
      <c r="J29" s="21">
        <v>0.092</v>
      </c>
      <c r="K29" s="19">
        <v>298</v>
      </c>
      <c r="L29" s="21">
        <v>0.074</v>
      </c>
      <c r="M29" s="19">
        <v>542</v>
      </c>
      <c r="N29" s="21">
        <v>0.134</v>
      </c>
      <c r="P29" s="110"/>
      <c r="Q29" s="110"/>
      <c r="R29" s="14"/>
      <c r="S29" s="246"/>
      <c r="T29" s="14"/>
      <c r="U29" s="14"/>
      <c r="V29" s="14"/>
      <c r="W29" s="14"/>
      <c r="X29" s="14"/>
    </row>
    <row r="30" spans="1:24" ht="15.75" customHeight="1">
      <c r="A30" s="5" t="s">
        <v>331</v>
      </c>
      <c r="B30" s="19">
        <v>3049</v>
      </c>
      <c r="C30" s="19">
        <v>822</v>
      </c>
      <c r="D30" s="21">
        <v>0.27</v>
      </c>
      <c r="E30" s="19">
        <v>729</v>
      </c>
      <c r="F30" s="21">
        <v>0.239</v>
      </c>
      <c r="G30" s="19">
        <v>444</v>
      </c>
      <c r="H30" s="21">
        <v>0.146</v>
      </c>
      <c r="I30" s="19">
        <v>341</v>
      </c>
      <c r="J30" s="21">
        <v>0.112</v>
      </c>
      <c r="K30" s="19">
        <v>260</v>
      </c>
      <c r="L30" s="21">
        <v>0.085</v>
      </c>
      <c r="M30" s="19">
        <v>453</v>
      </c>
      <c r="N30" s="21">
        <v>0.149</v>
      </c>
      <c r="P30" s="110"/>
      <c r="Q30" s="110"/>
      <c r="R30" s="14"/>
      <c r="S30" s="246"/>
      <c r="T30" s="14"/>
      <c r="U30" s="14"/>
      <c r="V30" s="14"/>
      <c r="W30" s="14"/>
      <c r="X30" s="14"/>
    </row>
    <row r="31" spans="1:24" ht="15.75" customHeight="1">
      <c r="A31" s="5" t="s">
        <v>332</v>
      </c>
      <c r="B31" s="19">
        <v>1776</v>
      </c>
      <c r="C31" s="19">
        <v>546</v>
      </c>
      <c r="D31" s="21">
        <v>0.307</v>
      </c>
      <c r="E31" s="19">
        <v>340</v>
      </c>
      <c r="F31" s="21">
        <v>0.191</v>
      </c>
      <c r="G31" s="19">
        <v>209</v>
      </c>
      <c r="H31" s="21">
        <v>0.118</v>
      </c>
      <c r="I31" s="19">
        <v>174</v>
      </c>
      <c r="J31" s="21">
        <v>0.098</v>
      </c>
      <c r="K31" s="19">
        <v>151</v>
      </c>
      <c r="L31" s="21">
        <v>0.085</v>
      </c>
      <c r="M31" s="19">
        <v>356</v>
      </c>
      <c r="N31" s="21">
        <v>0.2</v>
      </c>
      <c r="P31" s="110"/>
      <c r="Q31" s="110"/>
      <c r="R31" s="14"/>
      <c r="S31" s="246"/>
      <c r="T31" s="14"/>
      <c r="U31" s="14"/>
      <c r="V31" s="14"/>
      <c r="W31" s="14"/>
      <c r="X31" s="14"/>
    </row>
    <row r="32" spans="1:24" ht="15.75" customHeight="1">
      <c r="A32" s="5" t="s">
        <v>333</v>
      </c>
      <c r="B32" s="19">
        <v>9639</v>
      </c>
      <c r="C32" s="19">
        <v>2449</v>
      </c>
      <c r="D32" s="21">
        <v>0.254</v>
      </c>
      <c r="E32" s="19">
        <v>2645</v>
      </c>
      <c r="F32" s="21">
        <v>0.274</v>
      </c>
      <c r="G32" s="19">
        <v>1633</v>
      </c>
      <c r="H32" s="21">
        <v>0.169</v>
      </c>
      <c r="I32" s="19">
        <v>1007</v>
      </c>
      <c r="J32" s="21">
        <v>0.104</v>
      </c>
      <c r="K32" s="19">
        <v>683</v>
      </c>
      <c r="L32" s="21">
        <v>0.071</v>
      </c>
      <c r="M32" s="19">
        <v>1222</v>
      </c>
      <c r="N32" s="21">
        <v>0.127</v>
      </c>
      <c r="P32" s="110"/>
      <c r="Q32" s="110"/>
      <c r="R32" s="14"/>
      <c r="S32" s="246"/>
      <c r="T32" s="14"/>
      <c r="U32" s="14"/>
      <c r="V32" s="14"/>
      <c r="W32" s="14"/>
      <c r="X32" s="14"/>
    </row>
    <row r="33" spans="1:24" ht="15.75" customHeight="1">
      <c r="A33" s="5" t="s">
        <v>334</v>
      </c>
      <c r="B33" s="19">
        <v>4305</v>
      </c>
      <c r="C33" s="19">
        <v>1443</v>
      </c>
      <c r="D33" s="21">
        <v>0.335</v>
      </c>
      <c r="E33" s="19">
        <v>982</v>
      </c>
      <c r="F33" s="21">
        <v>0.228</v>
      </c>
      <c r="G33" s="19">
        <v>568</v>
      </c>
      <c r="H33" s="21">
        <v>0.132</v>
      </c>
      <c r="I33" s="19">
        <v>389</v>
      </c>
      <c r="J33" s="21">
        <v>0.09</v>
      </c>
      <c r="K33" s="19">
        <v>303</v>
      </c>
      <c r="L33" s="21">
        <v>0.07</v>
      </c>
      <c r="M33" s="19">
        <v>620</v>
      </c>
      <c r="N33" s="21">
        <v>0.144</v>
      </c>
      <c r="P33" s="110"/>
      <c r="Q33" s="110"/>
      <c r="R33" s="14"/>
      <c r="S33" s="246"/>
      <c r="T33" s="14"/>
      <c r="U33" s="14"/>
      <c r="V33" s="14"/>
      <c r="W33" s="14"/>
      <c r="X33" s="14"/>
    </row>
    <row r="34" spans="1:24" ht="15.75" customHeight="1">
      <c r="A34" s="5" t="s">
        <v>346</v>
      </c>
      <c r="B34" s="19">
        <v>2911</v>
      </c>
      <c r="C34" s="19">
        <v>870</v>
      </c>
      <c r="D34" s="21">
        <v>0.299</v>
      </c>
      <c r="E34" s="19">
        <v>695</v>
      </c>
      <c r="F34" s="21">
        <v>0.239</v>
      </c>
      <c r="G34" s="19">
        <v>469</v>
      </c>
      <c r="H34" s="21">
        <v>0.161</v>
      </c>
      <c r="I34" s="19">
        <v>293</v>
      </c>
      <c r="J34" s="21">
        <v>0.101</v>
      </c>
      <c r="K34" s="19">
        <v>218</v>
      </c>
      <c r="L34" s="21">
        <v>0.075</v>
      </c>
      <c r="M34" s="19">
        <v>366</v>
      </c>
      <c r="N34" s="21">
        <v>0.126</v>
      </c>
      <c r="P34" s="110"/>
      <c r="Q34" s="110"/>
      <c r="R34" s="14"/>
      <c r="S34" s="246"/>
      <c r="T34" s="14"/>
      <c r="U34" s="14"/>
      <c r="V34" s="14"/>
      <c r="W34" s="14"/>
      <c r="X34" s="14"/>
    </row>
    <row r="35" spans="1:24" ht="15.75" customHeight="1">
      <c r="A35" s="5" t="s">
        <v>335</v>
      </c>
      <c r="B35" s="19">
        <v>1000</v>
      </c>
      <c r="C35" s="19">
        <v>255</v>
      </c>
      <c r="D35" s="21">
        <v>0.255</v>
      </c>
      <c r="E35" s="19">
        <v>264</v>
      </c>
      <c r="F35" s="21">
        <v>0.264</v>
      </c>
      <c r="G35" s="19">
        <v>172</v>
      </c>
      <c r="H35" s="21">
        <v>0.172</v>
      </c>
      <c r="I35" s="19">
        <v>109</v>
      </c>
      <c r="J35" s="21">
        <v>0.109</v>
      </c>
      <c r="K35" s="19">
        <v>83</v>
      </c>
      <c r="L35" s="21">
        <v>0.083</v>
      </c>
      <c r="M35" s="19">
        <v>117</v>
      </c>
      <c r="N35" s="21">
        <v>0.117</v>
      </c>
      <c r="P35" s="110"/>
      <c r="Q35" s="110"/>
      <c r="R35" s="14"/>
      <c r="S35" s="246"/>
      <c r="T35" s="14"/>
      <c r="U35" s="14"/>
      <c r="V35" s="14"/>
      <c r="W35" s="14"/>
      <c r="X35" s="14"/>
    </row>
    <row r="36" spans="1:24" ht="15.75" customHeight="1">
      <c r="A36" s="5" t="s">
        <v>336</v>
      </c>
      <c r="B36" s="19">
        <v>2752</v>
      </c>
      <c r="C36" s="19">
        <v>779</v>
      </c>
      <c r="D36" s="21">
        <v>0.283</v>
      </c>
      <c r="E36" s="19">
        <v>641</v>
      </c>
      <c r="F36" s="21">
        <v>0.233</v>
      </c>
      <c r="G36" s="19">
        <v>395</v>
      </c>
      <c r="H36" s="21">
        <v>0.144</v>
      </c>
      <c r="I36" s="19">
        <v>271</v>
      </c>
      <c r="J36" s="21">
        <v>0.098</v>
      </c>
      <c r="K36" s="19">
        <v>246</v>
      </c>
      <c r="L36" s="21">
        <v>0.089</v>
      </c>
      <c r="M36" s="19">
        <v>420</v>
      </c>
      <c r="N36" s="21">
        <v>0.153</v>
      </c>
      <c r="P36" s="110"/>
      <c r="Q36" s="110"/>
      <c r="R36" s="14"/>
      <c r="S36" s="246"/>
      <c r="T36" s="14"/>
      <c r="U36" s="14"/>
      <c r="V36" s="14"/>
      <c r="W36" s="14"/>
      <c r="X36" s="14"/>
    </row>
    <row r="37" spans="1:24" ht="15.75" customHeight="1">
      <c r="A37" s="5" t="s">
        <v>337</v>
      </c>
      <c r="B37" s="19">
        <v>550</v>
      </c>
      <c r="C37" s="19">
        <v>216</v>
      </c>
      <c r="D37" s="21">
        <v>0.393</v>
      </c>
      <c r="E37" s="19">
        <v>120</v>
      </c>
      <c r="F37" s="21">
        <v>0.218</v>
      </c>
      <c r="G37" s="19">
        <v>64</v>
      </c>
      <c r="H37" s="21">
        <v>0.116</v>
      </c>
      <c r="I37" s="19">
        <v>48</v>
      </c>
      <c r="J37" s="21">
        <v>0.087</v>
      </c>
      <c r="K37" s="19">
        <v>37</v>
      </c>
      <c r="L37" s="21">
        <v>0.067</v>
      </c>
      <c r="M37" s="19">
        <v>65</v>
      </c>
      <c r="N37" s="21">
        <v>0.118</v>
      </c>
      <c r="P37" s="110"/>
      <c r="Q37" s="110"/>
      <c r="R37" s="14"/>
      <c r="S37" s="246"/>
      <c r="T37" s="14"/>
      <c r="U37" s="14"/>
      <c r="V37" s="14"/>
      <c r="W37" s="14"/>
      <c r="X37" s="14"/>
    </row>
    <row r="38" spans="1:24" ht="15.75" customHeight="1">
      <c r="A38" s="5" t="s">
        <v>338</v>
      </c>
      <c r="B38" s="19">
        <v>6198</v>
      </c>
      <c r="C38" s="19">
        <v>1621</v>
      </c>
      <c r="D38" s="21">
        <v>0.262</v>
      </c>
      <c r="E38" s="19">
        <v>1592</v>
      </c>
      <c r="F38" s="21">
        <v>0.257</v>
      </c>
      <c r="G38" s="19">
        <v>938</v>
      </c>
      <c r="H38" s="21">
        <v>0.151</v>
      </c>
      <c r="I38" s="19">
        <v>606</v>
      </c>
      <c r="J38" s="21">
        <v>0.098</v>
      </c>
      <c r="K38" s="19">
        <v>481</v>
      </c>
      <c r="L38" s="21">
        <v>0.078</v>
      </c>
      <c r="M38" s="19">
        <v>960</v>
      </c>
      <c r="N38" s="21">
        <v>0.155</v>
      </c>
      <c r="P38" s="110"/>
      <c r="Q38" s="110"/>
      <c r="R38" s="14"/>
      <c r="S38" s="246"/>
      <c r="T38" s="14"/>
      <c r="U38" s="14"/>
      <c r="V38" s="14"/>
      <c r="W38" s="14"/>
      <c r="X38" s="14"/>
    </row>
    <row r="39" spans="1:24" ht="15.75" customHeight="1" thickBot="1">
      <c r="A39" s="5" t="s">
        <v>347</v>
      </c>
      <c r="B39" s="19">
        <v>11886</v>
      </c>
      <c r="C39" s="19">
        <v>3529</v>
      </c>
      <c r="D39" s="21">
        <v>0.297</v>
      </c>
      <c r="E39" s="19">
        <v>2677</v>
      </c>
      <c r="F39" s="21">
        <v>0.225</v>
      </c>
      <c r="G39" s="19">
        <v>1616</v>
      </c>
      <c r="H39" s="21">
        <v>0.136</v>
      </c>
      <c r="I39" s="19">
        <v>1208</v>
      </c>
      <c r="J39" s="21">
        <v>0.102</v>
      </c>
      <c r="K39" s="19">
        <v>1043</v>
      </c>
      <c r="L39" s="21">
        <v>0.088</v>
      </c>
      <c r="M39" s="19">
        <v>1813</v>
      </c>
      <c r="N39" s="21">
        <v>0.153</v>
      </c>
      <c r="P39" s="110"/>
      <c r="Q39" s="110"/>
      <c r="R39" s="14"/>
      <c r="S39" s="246"/>
      <c r="T39" s="14"/>
      <c r="U39" s="14"/>
      <c r="V39" s="14"/>
      <c r="W39" s="14"/>
      <c r="X39" s="14"/>
    </row>
    <row r="40" spans="1:24" ht="15.75" customHeight="1" thickBot="1">
      <c r="A40" s="189" t="s">
        <v>68</v>
      </c>
      <c r="B40" s="4">
        <f>SUM(B7:B39)</f>
        <v>190842</v>
      </c>
      <c r="C40" s="4">
        <f>SUM(C7:C39)</f>
        <v>46910</v>
      </c>
      <c r="D40" s="18">
        <f>C40/B40</f>
        <v>0.2458054306703975</v>
      </c>
      <c r="E40" s="4">
        <f>SUM(E7:E39)</f>
        <v>46377</v>
      </c>
      <c r="F40" s="18">
        <f>E40/B40</f>
        <v>0.24301254440846354</v>
      </c>
      <c r="G40" s="4">
        <f>SUM(G7:G39)</f>
        <v>28780</v>
      </c>
      <c r="H40" s="18">
        <f>G40/B40</f>
        <v>0.1508053782710305</v>
      </c>
      <c r="I40" s="4">
        <f>SUM(I7:I39)</f>
        <v>20597</v>
      </c>
      <c r="J40" s="18">
        <f>I40/B40</f>
        <v>0.10792697624212699</v>
      </c>
      <c r="K40" s="4">
        <f>SUM(K7:K39)</f>
        <v>16916</v>
      </c>
      <c r="L40" s="18">
        <f>K40/B40</f>
        <v>0.08863876924366754</v>
      </c>
      <c r="M40" s="4">
        <f>SUM(M7:M39)</f>
        <v>31262</v>
      </c>
      <c r="N40" s="18">
        <f>M40/B40</f>
        <v>0.16381090116431393</v>
      </c>
      <c r="P40" s="110"/>
      <c r="Q40" s="110"/>
      <c r="R40" s="14"/>
      <c r="S40" s="246"/>
      <c r="T40" s="14"/>
      <c r="U40" s="14"/>
      <c r="V40" s="14"/>
      <c r="W40" s="14"/>
      <c r="X40" s="14"/>
    </row>
    <row r="41" spans="1:24" ht="15.75" customHeight="1">
      <c r="A41" s="224" t="s">
        <v>69</v>
      </c>
      <c r="B41" s="22">
        <v>3939</v>
      </c>
      <c r="C41" s="22">
        <v>956</v>
      </c>
      <c r="D41" s="29">
        <v>0.243</v>
      </c>
      <c r="E41" s="22">
        <v>886</v>
      </c>
      <c r="F41" s="29">
        <v>0.225</v>
      </c>
      <c r="G41" s="22">
        <v>626</v>
      </c>
      <c r="H41" s="29">
        <v>0.159</v>
      </c>
      <c r="I41" s="22">
        <v>476</v>
      </c>
      <c r="J41" s="29">
        <v>0.121</v>
      </c>
      <c r="K41" s="22">
        <v>339</v>
      </c>
      <c r="L41" s="29">
        <v>0.086</v>
      </c>
      <c r="M41" s="22">
        <v>656</v>
      </c>
      <c r="N41" s="29">
        <v>0.167</v>
      </c>
      <c r="P41" s="110"/>
      <c r="Q41" s="110"/>
      <c r="R41" s="14"/>
      <c r="S41" s="246"/>
      <c r="T41" s="14"/>
      <c r="U41" s="14"/>
      <c r="V41" s="14"/>
      <c r="W41" s="14"/>
      <c r="X41" s="14"/>
    </row>
    <row r="42" spans="1:24" ht="15.75" customHeight="1" thickBot="1">
      <c r="A42" s="224" t="s">
        <v>72</v>
      </c>
      <c r="B42" s="19">
        <v>2278</v>
      </c>
      <c r="C42" s="19">
        <v>764</v>
      </c>
      <c r="D42" s="21">
        <v>0.335</v>
      </c>
      <c r="E42" s="19">
        <v>487</v>
      </c>
      <c r="F42" s="21">
        <v>0.214</v>
      </c>
      <c r="G42" s="19">
        <v>290</v>
      </c>
      <c r="H42" s="21">
        <v>0.127</v>
      </c>
      <c r="I42" s="19">
        <v>237</v>
      </c>
      <c r="J42" s="21">
        <v>0.104</v>
      </c>
      <c r="K42" s="19">
        <v>190</v>
      </c>
      <c r="L42" s="21">
        <v>0.083</v>
      </c>
      <c r="M42" s="19">
        <v>310</v>
      </c>
      <c r="N42" s="21">
        <v>0.136</v>
      </c>
      <c r="P42" s="110"/>
      <c r="Q42" s="110"/>
      <c r="R42" s="14"/>
      <c r="S42" s="246"/>
      <c r="T42" s="14"/>
      <c r="U42" s="14"/>
      <c r="V42" s="14"/>
      <c r="W42" s="14"/>
      <c r="X42" s="14"/>
    </row>
    <row r="43" spans="1:24" ht="15.75" customHeight="1" thickBot="1">
      <c r="A43" s="189" t="s">
        <v>73</v>
      </c>
      <c r="B43" s="4">
        <f>SUM(B41:B42)</f>
        <v>6217</v>
      </c>
      <c r="C43" s="4">
        <f>SUM(C41:C42)</f>
        <v>1720</v>
      </c>
      <c r="D43" s="18">
        <f>C43/B43</f>
        <v>0.2766607688595786</v>
      </c>
      <c r="E43" s="4">
        <f>SUM(E41:E42)</f>
        <v>1373</v>
      </c>
      <c r="F43" s="18">
        <f>E43/B43</f>
        <v>0.2208460672350008</v>
      </c>
      <c r="G43" s="4">
        <f>SUM(G41:G42)</f>
        <v>916</v>
      </c>
      <c r="H43" s="18">
        <f>G43/B43</f>
        <v>0.14733794434614766</v>
      </c>
      <c r="I43" s="4">
        <f>SUM(I41:I42)</f>
        <v>713</v>
      </c>
      <c r="J43" s="18">
        <f>I43/B43</f>
        <v>0.11468553964934856</v>
      </c>
      <c r="K43" s="4">
        <f>SUM(K41:K42)</f>
        <v>529</v>
      </c>
      <c r="L43" s="18">
        <f>K43/B43</f>
        <v>0.08508927135274248</v>
      </c>
      <c r="M43" s="4">
        <f>SUM(M41:M42)</f>
        <v>966</v>
      </c>
      <c r="N43" s="18">
        <f>M43/B43</f>
        <v>0.1553804085571819</v>
      </c>
      <c r="P43" s="110"/>
      <c r="Q43" s="110"/>
      <c r="R43" s="14"/>
      <c r="S43" s="246"/>
      <c r="T43" s="14"/>
      <c r="U43" s="14"/>
      <c r="V43" s="14"/>
      <c r="W43" s="14"/>
      <c r="X43" s="14"/>
    </row>
    <row r="44" spans="1:24" ht="15.75" customHeight="1" thickBot="1">
      <c r="A44" s="188" t="s">
        <v>38</v>
      </c>
      <c r="B44" s="46">
        <f>B40+B43</f>
        <v>197059</v>
      </c>
      <c r="C44" s="46">
        <f>C40+C43</f>
        <v>48630</v>
      </c>
      <c r="D44" s="47">
        <f>C44/B44</f>
        <v>0.24677888348159688</v>
      </c>
      <c r="E44" s="46">
        <f>E40+E43</f>
        <v>47750</v>
      </c>
      <c r="F44" s="47">
        <f>E44/B44</f>
        <v>0.2423132158389112</v>
      </c>
      <c r="G44" s="46">
        <f>G40+G43</f>
        <v>29696</v>
      </c>
      <c r="H44" s="47">
        <f>G44/B44</f>
        <v>0.1506959844513572</v>
      </c>
      <c r="I44" s="46">
        <f>I40+I43</f>
        <v>21310</v>
      </c>
      <c r="J44" s="47">
        <f>I44/B44</f>
        <v>0.10814020166549104</v>
      </c>
      <c r="K44" s="46">
        <f>K40+K43</f>
        <v>17445</v>
      </c>
      <c r="L44" s="47">
        <f>K44/B44</f>
        <v>0.08852678639392263</v>
      </c>
      <c r="M44" s="46">
        <f>M40+M43</f>
        <v>32228</v>
      </c>
      <c r="N44" s="47">
        <f>M44/B44</f>
        <v>0.16354492816872104</v>
      </c>
      <c r="P44" s="110"/>
      <c r="Q44" s="110"/>
      <c r="R44" s="14"/>
      <c r="S44" s="246"/>
      <c r="T44" s="14"/>
      <c r="U44" s="14"/>
      <c r="V44" s="14"/>
      <c r="W44" s="14"/>
      <c r="X44" s="14"/>
    </row>
    <row r="45" spans="3:24" ht="12.75">
      <c r="C45" s="10"/>
      <c r="D45" s="14"/>
      <c r="P45" s="110"/>
      <c r="Q45" s="110"/>
      <c r="R45" s="14"/>
      <c r="S45" s="246"/>
      <c r="T45" s="14"/>
      <c r="U45" s="14"/>
      <c r="V45" s="14"/>
      <c r="W45" s="14"/>
      <c r="X45" s="14"/>
    </row>
    <row r="46" spans="2:4" ht="12.75">
      <c r="B46" s="10"/>
      <c r="C46" s="14"/>
      <c r="D46" s="14"/>
    </row>
  </sheetData>
  <mergeCells count="11">
    <mergeCell ref="A3:N3"/>
    <mergeCell ref="A2:N2"/>
    <mergeCell ref="I5:J5"/>
    <mergeCell ref="K5:L5"/>
    <mergeCell ref="M5:N5"/>
    <mergeCell ref="B5:B6"/>
    <mergeCell ref="C5:D5"/>
    <mergeCell ref="E5:F5"/>
    <mergeCell ref="G5:H5"/>
    <mergeCell ref="A5:A6"/>
    <mergeCell ref="A4:N4"/>
  </mergeCells>
  <printOptions horizontalCentered="1"/>
  <pageMargins left="0.5" right="0.5" top="0.75" bottom="0.75" header="0.5" footer="0.5"/>
  <pageSetup fitToHeight="1" fitToWidth="1" horizontalDpi="600" verticalDpi="600" orientation="portrait" scale="91" r:id="rId1"/>
  <headerFooter alignWithMargins="0">
    <oddFooter>&amp;LPage 7&amp;R&amp;F/&amp;A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50"/>
  <sheetViews>
    <sheetView workbookViewId="0" topLeftCell="A1">
      <selection activeCell="A1" sqref="A1"/>
    </sheetView>
  </sheetViews>
  <sheetFormatPr defaultColWidth="9.140625" defaultRowHeight="12.75"/>
  <cols>
    <col min="1" max="1" width="19.7109375" style="0" customWidth="1"/>
    <col min="2" max="2" width="7.57421875" style="0" customWidth="1"/>
    <col min="3" max="3" width="7.7109375" style="0" customWidth="1"/>
    <col min="4" max="4" width="6.7109375" style="0" customWidth="1"/>
    <col min="5" max="5" width="7.00390625" style="0" customWidth="1"/>
    <col min="6" max="6" width="6.7109375" style="0" customWidth="1"/>
    <col min="7" max="7" width="8.00390625" style="0" customWidth="1"/>
    <col min="8" max="8" width="8.57421875" style="0" customWidth="1"/>
    <col min="9" max="9" width="10.8515625" style="0" customWidth="1"/>
    <col min="10" max="10" width="8.00390625" style="0" customWidth="1"/>
    <col min="11" max="11" width="7.28125" style="0" customWidth="1"/>
    <col min="12" max="12" width="6.7109375" style="0" customWidth="1"/>
    <col min="13" max="13" width="7.421875" style="0" customWidth="1"/>
    <col min="14" max="14" width="7.7109375" style="0" customWidth="1"/>
  </cols>
  <sheetData>
    <row r="1" spans="1:14" ht="12.75" customHeight="1">
      <c r="A1" s="118" t="s">
        <v>363</v>
      </c>
      <c r="B1" s="118"/>
      <c r="C1" s="118"/>
      <c r="D1" s="118"/>
      <c r="E1" s="118"/>
      <c r="F1" s="118"/>
      <c r="G1" s="118"/>
      <c r="H1" s="118"/>
      <c r="I1" s="118"/>
      <c r="J1" s="118"/>
      <c r="K1" s="118"/>
      <c r="L1" s="118"/>
      <c r="M1" s="118"/>
      <c r="N1" s="118"/>
    </row>
    <row r="2" spans="1:14" ht="12.75">
      <c r="A2" s="324" t="s">
        <v>198</v>
      </c>
      <c r="B2" s="324"/>
      <c r="C2" s="324"/>
      <c r="D2" s="324"/>
      <c r="E2" s="324"/>
      <c r="F2" s="324"/>
      <c r="G2" s="324"/>
      <c r="H2" s="324"/>
      <c r="I2" s="324"/>
      <c r="J2" s="324"/>
      <c r="K2" s="324"/>
      <c r="L2" s="324"/>
      <c r="M2" s="324"/>
      <c r="N2" s="324"/>
    </row>
    <row r="3" spans="1:14" ht="15">
      <c r="A3" s="312" t="s">
        <v>115</v>
      </c>
      <c r="B3" s="312"/>
      <c r="C3" s="312"/>
      <c r="D3" s="312"/>
      <c r="E3" s="312"/>
      <c r="F3" s="312"/>
      <c r="G3" s="312"/>
      <c r="H3" s="312"/>
      <c r="I3" s="312"/>
      <c r="J3" s="312"/>
      <c r="K3" s="312"/>
      <c r="L3" s="312"/>
      <c r="M3" s="312"/>
      <c r="N3" s="312"/>
    </row>
    <row r="4" spans="1:14" ht="15">
      <c r="A4" s="389" t="s">
        <v>304</v>
      </c>
      <c r="B4" s="389"/>
      <c r="C4" s="389"/>
      <c r="D4" s="389"/>
      <c r="E4" s="389"/>
      <c r="F4" s="389"/>
      <c r="G4" s="389"/>
      <c r="H4" s="389"/>
      <c r="I4" s="389"/>
      <c r="J4" s="389"/>
      <c r="K4" s="389"/>
      <c r="L4" s="389"/>
      <c r="M4" s="389"/>
      <c r="N4" s="389"/>
    </row>
    <row r="5" spans="1:14" ht="27" customHeight="1">
      <c r="A5" s="372" t="s">
        <v>124</v>
      </c>
      <c r="B5" s="385" t="s">
        <v>67</v>
      </c>
      <c r="C5" s="385" t="s">
        <v>130</v>
      </c>
      <c r="D5" s="385"/>
      <c r="E5" s="357" t="s">
        <v>52</v>
      </c>
      <c r="F5" s="357"/>
      <c r="G5" s="385" t="s">
        <v>131</v>
      </c>
      <c r="H5" s="385"/>
      <c r="I5" s="360" t="s">
        <v>132</v>
      </c>
      <c r="J5" s="360"/>
      <c r="K5" s="360" t="s">
        <v>133</v>
      </c>
      <c r="L5" s="360"/>
      <c r="M5" s="390" t="s">
        <v>136</v>
      </c>
      <c r="N5" s="390"/>
    </row>
    <row r="6" spans="1:14" ht="13.5" thickBot="1">
      <c r="A6" s="373"/>
      <c r="B6" s="386"/>
      <c r="C6" s="55" t="s">
        <v>46</v>
      </c>
      <c r="D6" s="55" t="s">
        <v>44</v>
      </c>
      <c r="E6" s="55" t="s">
        <v>46</v>
      </c>
      <c r="F6" s="55" t="s">
        <v>44</v>
      </c>
      <c r="G6" s="55" t="s">
        <v>46</v>
      </c>
      <c r="H6" s="55" t="s">
        <v>44</v>
      </c>
      <c r="I6" s="55" t="s">
        <v>46</v>
      </c>
      <c r="J6" s="55" t="s">
        <v>44</v>
      </c>
      <c r="K6" s="55" t="s">
        <v>46</v>
      </c>
      <c r="L6" s="55" t="s">
        <v>44</v>
      </c>
      <c r="M6" s="55" t="s">
        <v>46</v>
      </c>
      <c r="N6" s="55" t="s">
        <v>44</v>
      </c>
    </row>
    <row r="7" spans="1:23" ht="15.75" customHeight="1" thickTop="1">
      <c r="A7" s="5" t="s">
        <v>5</v>
      </c>
      <c r="B7" s="22">
        <v>6442</v>
      </c>
      <c r="C7" s="22">
        <v>748</v>
      </c>
      <c r="D7" s="29">
        <v>0.116</v>
      </c>
      <c r="E7" s="22">
        <v>1329</v>
      </c>
      <c r="F7" s="29">
        <v>0.206</v>
      </c>
      <c r="G7" s="22">
        <v>4308</v>
      </c>
      <c r="H7" s="29">
        <v>0.669</v>
      </c>
      <c r="I7" s="22">
        <v>9</v>
      </c>
      <c r="J7" s="29">
        <v>0.001</v>
      </c>
      <c r="K7" s="22">
        <v>42</v>
      </c>
      <c r="L7" s="29">
        <v>0.007</v>
      </c>
      <c r="M7" s="22">
        <v>6</v>
      </c>
      <c r="N7" s="29">
        <v>0.001</v>
      </c>
      <c r="O7" s="10"/>
      <c r="P7" s="110"/>
      <c r="Q7" s="110"/>
      <c r="R7" s="168"/>
      <c r="S7" s="14"/>
      <c r="T7" s="14"/>
      <c r="U7" s="14"/>
      <c r="V7" s="14"/>
      <c r="W7" s="14"/>
    </row>
    <row r="8" spans="1:23" ht="15.75" customHeight="1">
      <c r="A8" s="5" t="s">
        <v>6</v>
      </c>
      <c r="B8" s="19">
        <v>2687</v>
      </c>
      <c r="C8" s="19">
        <v>328</v>
      </c>
      <c r="D8" s="21">
        <v>0.122</v>
      </c>
      <c r="E8" s="19">
        <v>582</v>
      </c>
      <c r="F8" s="21">
        <v>0.217</v>
      </c>
      <c r="G8" s="19">
        <v>1045</v>
      </c>
      <c r="H8" s="21">
        <v>0.389</v>
      </c>
      <c r="I8" s="19">
        <v>691</v>
      </c>
      <c r="J8" s="21">
        <v>0.257</v>
      </c>
      <c r="K8" s="19">
        <v>27</v>
      </c>
      <c r="L8" s="21">
        <v>0.01</v>
      </c>
      <c r="M8" s="19">
        <v>14</v>
      </c>
      <c r="N8" s="21">
        <v>0.005</v>
      </c>
      <c r="O8" s="10"/>
      <c r="P8" s="110"/>
      <c r="Q8" s="110"/>
      <c r="R8" s="168"/>
      <c r="S8" s="14"/>
      <c r="T8" s="14"/>
      <c r="U8" s="14"/>
      <c r="V8" s="14"/>
      <c r="W8" s="14"/>
    </row>
    <row r="9" spans="1:23" ht="15.75" customHeight="1">
      <c r="A9" s="5" t="s">
        <v>7</v>
      </c>
      <c r="B9" s="19">
        <v>787</v>
      </c>
      <c r="C9" s="19">
        <v>36</v>
      </c>
      <c r="D9" s="21">
        <v>0.046</v>
      </c>
      <c r="E9" s="19">
        <v>211</v>
      </c>
      <c r="F9" s="21">
        <v>0.268</v>
      </c>
      <c r="G9" s="19">
        <v>418</v>
      </c>
      <c r="H9" s="21">
        <v>0.531</v>
      </c>
      <c r="I9" s="19">
        <v>106</v>
      </c>
      <c r="J9" s="21">
        <v>0.135</v>
      </c>
      <c r="K9" s="19">
        <v>15</v>
      </c>
      <c r="L9" s="21">
        <v>0.019</v>
      </c>
      <c r="M9" s="19">
        <v>1</v>
      </c>
      <c r="N9" s="21">
        <v>0.001</v>
      </c>
      <c r="O9" s="10"/>
      <c r="P9" s="110"/>
      <c r="Q9" s="110"/>
      <c r="R9" s="168"/>
      <c r="S9" s="14"/>
      <c r="T9" s="14"/>
      <c r="U9" s="14"/>
      <c r="V9" s="14"/>
      <c r="W9" s="14"/>
    </row>
    <row r="10" spans="1:23" ht="15.75" customHeight="1">
      <c r="A10" s="5" t="s">
        <v>8</v>
      </c>
      <c r="B10" s="19">
        <v>7874</v>
      </c>
      <c r="C10" s="19">
        <v>81</v>
      </c>
      <c r="D10" s="21">
        <v>0.01</v>
      </c>
      <c r="E10" s="19">
        <v>955</v>
      </c>
      <c r="F10" s="21">
        <v>0.121</v>
      </c>
      <c r="G10" s="19">
        <v>3401</v>
      </c>
      <c r="H10" s="21">
        <v>0.432</v>
      </c>
      <c r="I10" s="19">
        <v>3060</v>
      </c>
      <c r="J10" s="21">
        <v>0.389</v>
      </c>
      <c r="K10" s="19">
        <v>334</v>
      </c>
      <c r="L10" s="21">
        <v>0.042</v>
      </c>
      <c r="M10" s="19">
        <v>43</v>
      </c>
      <c r="N10" s="21">
        <v>0.005</v>
      </c>
      <c r="O10" s="10"/>
      <c r="P10" s="110"/>
      <c r="Q10" s="110"/>
      <c r="R10" s="168"/>
      <c r="S10" s="14"/>
      <c r="T10" s="14"/>
      <c r="U10" s="14"/>
      <c r="V10" s="14"/>
      <c r="W10" s="14"/>
    </row>
    <row r="11" spans="1:23" ht="15.75" customHeight="1">
      <c r="A11" s="5" t="s">
        <v>9</v>
      </c>
      <c r="B11" s="19">
        <v>7967</v>
      </c>
      <c r="C11" s="19">
        <v>623</v>
      </c>
      <c r="D11" s="21">
        <v>0.078</v>
      </c>
      <c r="E11" s="19">
        <v>1419</v>
      </c>
      <c r="F11" s="21">
        <v>0.178</v>
      </c>
      <c r="G11" s="19">
        <v>5475</v>
      </c>
      <c r="H11" s="21">
        <v>0.687</v>
      </c>
      <c r="I11" s="19">
        <v>118</v>
      </c>
      <c r="J11" s="21">
        <v>0.015</v>
      </c>
      <c r="K11" s="19">
        <v>313</v>
      </c>
      <c r="L11" s="21">
        <v>0.039</v>
      </c>
      <c r="M11" s="19">
        <v>19</v>
      </c>
      <c r="N11" s="21">
        <v>0.002</v>
      </c>
      <c r="O11" s="10"/>
      <c r="P11" s="110"/>
      <c r="Q11" s="110"/>
      <c r="R11" s="168"/>
      <c r="S11" s="14"/>
      <c r="T11" s="14"/>
      <c r="U11" s="14"/>
      <c r="V11" s="14"/>
      <c r="W11" s="14"/>
    </row>
    <row r="12" spans="1:23" ht="15.75" customHeight="1">
      <c r="A12" s="5" t="s">
        <v>10</v>
      </c>
      <c r="B12" s="19">
        <v>7680</v>
      </c>
      <c r="C12" s="19">
        <v>272</v>
      </c>
      <c r="D12" s="21">
        <v>0.035</v>
      </c>
      <c r="E12" s="19">
        <v>1185</v>
      </c>
      <c r="F12" s="21">
        <v>0.154</v>
      </c>
      <c r="G12" s="19">
        <v>3509</v>
      </c>
      <c r="H12" s="21">
        <v>0.457</v>
      </c>
      <c r="I12" s="19">
        <v>2541</v>
      </c>
      <c r="J12" s="21">
        <v>0.331</v>
      </c>
      <c r="K12" s="19">
        <v>154</v>
      </c>
      <c r="L12" s="21">
        <v>0.02</v>
      </c>
      <c r="M12" s="19">
        <v>19</v>
      </c>
      <c r="N12" s="21">
        <v>0.002</v>
      </c>
      <c r="O12" s="10"/>
      <c r="P12" s="110"/>
      <c r="Q12" s="110"/>
      <c r="R12" s="168"/>
      <c r="S12" s="14"/>
      <c r="T12" s="14"/>
      <c r="U12" s="14"/>
      <c r="V12" s="14"/>
      <c r="W12" s="14"/>
    </row>
    <row r="13" spans="1:23" ht="15.75" customHeight="1">
      <c r="A13" s="5" t="s">
        <v>11</v>
      </c>
      <c r="B13" s="19">
        <v>11652</v>
      </c>
      <c r="C13" s="19">
        <v>1149</v>
      </c>
      <c r="D13" s="21">
        <v>0.099</v>
      </c>
      <c r="E13" s="19">
        <v>2151</v>
      </c>
      <c r="F13" s="21">
        <v>0.185</v>
      </c>
      <c r="G13" s="19">
        <v>7182</v>
      </c>
      <c r="H13" s="21">
        <v>0.616</v>
      </c>
      <c r="I13" s="19">
        <v>896</v>
      </c>
      <c r="J13" s="21">
        <v>0.077</v>
      </c>
      <c r="K13" s="19">
        <v>230</v>
      </c>
      <c r="L13" s="21">
        <v>0.02</v>
      </c>
      <c r="M13" s="19">
        <v>44</v>
      </c>
      <c r="N13" s="21">
        <v>0.004</v>
      </c>
      <c r="O13" s="10"/>
      <c r="P13" s="110"/>
      <c r="Q13" s="110"/>
      <c r="R13" s="168"/>
      <c r="S13" s="14"/>
      <c r="T13" s="14"/>
      <c r="U13" s="14"/>
      <c r="V13" s="14"/>
      <c r="W13" s="14"/>
    </row>
    <row r="14" spans="1:23" ht="15.75" customHeight="1">
      <c r="A14" s="5" t="s">
        <v>300</v>
      </c>
      <c r="B14" s="19">
        <v>4692</v>
      </c>
      <c r="C14" s="19">
        <v>139</v>
      </c>
      <c r="D14" s="21">
        <v>0.03</v>
      </c>
      <c r="E14" s="19">
        <v>619</v>
      </c>
      <c r="F14" s="21">
        <v>0.132</v>
      </c>
      <c r="G14" s="19">
        <v>2425</v>
      </c>
      <c r="H14" s="21">
        <v>0.517</v>
      </c>
      <c r="I14" s="19">
        <v>1247</v>
      </c>
      <c r="J14" s="21">
        <v>0.266</v>
      </c>
      <c r="K14" s="19">
        <v>227</v>
      </c>
      <c r="L14" s="21">
        <v>0.048</v>
      </c>
      <c r="M14" s="19">
        <v>35</v>
      </c>
      <c r="N14" s="21">
        <v>0.007</v>
      </c>
      <c r="O14" s="10"/>
      <c r="P14" s="110"/>
      <c r="Q14" s="110"/>
      <c r="R14" s="168"/>
      <c r="S14" s="14"/>
      <c r="T14" s="14"/>
      <c r="U14" s="14"/>
      <c r="V14" s="14"/>
      <c r="W14" s="14"/>
    </row>
    <row r="15" spans="1:23" ht="15.75" customHeight="1">
      <c r="A15" s="5" t="s">
        <v>12</v>
      </c>
      <c r="B15" s="19">
        <v>16866</v>
      </c>
      <c r="C15" s="19">
        <v>709</v>
      </c>
      <c r="D15" s="21">
        <v>0.042</v>
      </c>
      <c r="E15" s="19">
        <v>2430</v>
      </c>
      <c r="F15" s="21">
        <v>0.144</v>
      </c>
      <c r="G15" s="19">
        <v>9241</v>
      </c>
      <c r="H15" s="21">
        <v>0.548</v>
      </c>
      <c r="I15" s="19">
        <v>3831</v>
      </c>
      <c r="J15" s="21">
        <v>0.227</v>
      </c>
      <c r="K15" s="19">
        <v>588</v>
      </c>
      <c r="L15" s="21">
        <v>0.035</v>
      </c>
      <c r="M15" s="19">
        <v>67</v>
      </c>
      <c r="N15" s="21">
        <v>0.004</v>
      </c>
      <c r="O15" s="10"/>
      <c r="P15" s="110"/>
      <c r="Q15" s="110"/>
      <c r="R15" s="168"/>
      <c r="S15" s="14"/>
      <c r="T15" s="14"/>
      <c r="U15" s="14"/>
      <c r="V15" s="14"/>
      <c r="W15" s="14"/>
    </row>
    <row r="16" spans="1:23" ht="15.75" customHeight="1">
      <c r="A16" s="5" t="s">
        <v>13</v>
      </c>
      <c r="B16" s="19">
        <v>6788</v>
      </c>
      <c r="C16" s="19">
        <v>404</v>
      </c>
      <c r="D16" s="21">
        <v>0.06</v>
      </c>
      <c r="E16" s="19">
        <v>955</v>
      </c>
      <c r="F16" s="21">
        <v>0.141</v>
      </c>
      <c r="G16" s="19">
        <v>4474</v>
      </c>
      <c r="H16" s="21">
        <v>0.659</v>
      </c>
      <c r="I16" s="19">
        <v>802</v>
      </c>
      <c r="J16" s="21">
        <v>0.118</v>
      </c>
      <c r="K16" s="19">
        <v>137</v>
      </c>
      <c r="L16" s="21">
        <v>0.02</v>
      </c>
      <c r="M16" s="19">
        <v>16</v>
      </c>
      <c r="N16" s="21">
        <v>0.002</v>
      </c>
      <c r="O16" s="10"/>
      <c r="P16" s="110"/>
      <c r="Q16" s="110"/>
      <c r="R16" s="168"/>
      <c r="S16" s="14"/>
      <c r="T16" s="14"/>
      <c r="U16" s="14"/>
      <c r="V16" s="14"/>
      <c r="W16" s="14"/>
    </row>
    <row r="17" spans="1:23" ht="15.75" customHeight="1">
      <c r="A17" s="5" t="s">
        <v>15</v>
      </c>
      <c r="B17" s="19">
        <v>8218</v>
      </c>
      <c r="C17" s="19">
        <v>47</v>
      </c>
      <c r="D17" s="21">
        <v>0.006</v>
      </c>
      <c r="E17" s="19">
        <v>1077</v>
      </c>
      <c r="F17" s="21">
        <v>0.131</v>
      </c>
      <c r="G17" s="19">
        <v>4525</v>
      </c>
      <c r="H17" s="21">
        <v>0.551</v>
      </c>
      <c r="I17" s="19">
        <v>2372</v>
      </c>
      <c r="J17" s="21">
        <v>0.289</v>
      </c>
      <c r="K17" s="19">
        <v>177</v>
      </c>
      <c r="L17" s="21">
        <v>0.022</v>
      </c>
      <c r="M17" s="19">
        <v>20</v>
      </c>
      <c r="N17" s="21">
        <v>0.002</v>
      </c>
      <c r="O17" s="10"/>
      <c r="P17" s="110"/>
      <c r="Q17" s="110"/>
      <c r="R17" s="168"/>
      <c r="S17" s="14"/>
      <c r="T17" s="14"/>
      <c r="U17" s="14"/>
      <c r="V17" s="14"/>
      <c r="W17" s="14"/>
    </row>
    <row r="18" spans="1:23" ht="15.75" customHeight="1">
      <c r="A18" s="5" t="s">
        <v>16</v>
      </c>
      <c r="B18" s="19">
        <v>2951</v>
      </c>
      <c r="C18" s="19">
        <v>682</v>
      </c>
      <c r="D18" s="21">
        <v>0.231</v>
      </c>
      <c r="E18" s="19">
        <v>548</v>
      </c>
      <c r="F18" s="21">
        <v>0.186</v>
      </c>
      <c r="G18" s="19">
        <v>1585</v>
      </c>
      <c r="H18" s="21">
        <v>0.537</v>
      </c>
      <c r="I18" s="19">
        <v>113</v>
      </c>
      <c r="J18" s="21">
        <v>0.038</v>
      </c>
      <c r="K18" s="19">
        <v>19</v>
      </c>
      <c r="L18" s="21">
        <v>0.006</v>
      </c>
      <c r="M18" s="19">
        <v>4</v>
      </c>
      <c r="N18" s="21">
        <v>0.001</v>
      </c>
      <c r="O18" s="10"/>
      <c r="P18" s="110"/>
      <c r="Q18" s="110"/>
      <c r="R18" s="168"/>
      <c r="S18" s="14"/>
      <c r="T18" s="14"/>
      <c r="U18" s="14"/>
      <c r="V18" s="14"/>
      <c r="W18" s="14"/>
    </row>
    <row r="19" spans="1:23" ht="15.75" customHeight="1">
      <c r="A19" s="5" t="s">
        <v>17</v>
      </c>
      <c r="B19" s="19">
        <v>1708</v>
      </c>
      <c r="C19" s="19">
        <v>133</v>
      </c>
      <c r="D19" s="21">
        <v>0.078</v>
      </c>
      <c r="E19" s="19">
        <v>356</v>
      </c>
      <c r="F19" s="21">
        <v>0.208</v>
      </c>
      <c r="G19" s="19">
        <v>1164</v>
      </c>
      <c r="H19" s="21">
        <v>0.681</v>
      </c>
      <c r="I19" s="19">
        <v>33</v>
      </c>
      <c r="J19" s="21">
        <v>0.019</v>
      </c>
      <c r="K19" s="19">
        <v>20</v>
      </c>
      <c r="L19" s="21">
        <v>0.012</v>
      </c>
      <c r="M19" s="19">
        <v>2</v>
      </c>
      <c r="N19" s="21">
        <v>0.001</v>
      </c>
      <c r="O19" s="10"/>
      <c r="P19" s="110"/>
      <c r="Q19" s="110"/>
      <c r="R19" s="168"/>
      <c r="S19" s="14"/>
      <c r="T19" s="14"/>
      <c r="U19" s="14"/>
      <c r="V19" s="14"/>
      <c r="W19" s="14"/>
    </row>
    <row r="20" spans="1:23" ht="15.75" customHeight="1">
      <c r="A20" s="5" t="s">
        <v>301</v>
      </c>
      <c r="B20" s="19">
        <v>9795</v>
      </c>
      <c r="C20" s="19">
        <v>489</v>
      </c>
      <c r="D20" s="21">
        <v>0.05</v>
      </c>
      <c r="E20" s="19">
        <v>2153</v>
      </c>
      <c r="F20" s="21">
        <v>0.22</v>
      </c>
      <c r="G20" s="19">
        <v>5405</v>
      </c>
      <c r="H20" s="21">
        <v>0.552</v>
      </c>
      <c r="I20" s="19">
        <v>1587</v>
      </c>
      <c r="J20" s="21">
        <v>0.162</v>
      </c>
      <c r="K20" s="19">
        <v>141</v>
      </c>
      <c r="L20" s="21">
        <v>0.014</v>
      </c>
      <c r="M20" s="19">
        <v>20</v>
      </c>
      <c r="N20" s="21">
        <v>0.002</v>
      </c>
      <c r="O20" s="10"/>
      <c r="P20" s="110"/>
      <c r="Q20" s="110"/>
      <c r="R20" s="168"/>
      <c r="S20" s="14"/>
      <c r="T20" s="14"/>
      <c r="U20" s="14"/>
      <c r="V20" s="14"/>
      <c r="W20" s="14"/>
    </row>
    <row r="21" spans="1:23" ht="15.75" customHeight="1">
      <c r="A21" s="5" t="s">
        <v>18</v>
      </c>
      <c r="B21" s="19">
        <v>8456</v>
      </c>
      <c r="C21" s="19">
        <v>229</v>
      </c>
      <c r="D21" s="21">
        <v>0.027</v>
      </c>
      <c r="E21" s="19">
        <v>713</v>
      </c>
      <c r="F21" s="21">
        <v>0.084</v>
      </c>
      <c r="G21" s="19">
        <v>5900</v>
      </c>
      <c r="H21" s="21">
        <v>0.698</v>
      </c>
      <c r="I21" s="19">
        <v>1513</v>
      </c>
      <c r="J21" s="21">
        <v>0.179</v>
      </c>
      <c r="K21" s="19">
        <v>86</v>
      </c>
      <c r="L21" s="21">
        <v>0.01</v>
      </c>
      <c r="M21" s="19">
        <v>15</v>
      </c>
      <c r="N21" s="21">
        <v>0.002</v>
      </c>
      <c r="O21" s="10"/>
      <c r="P21" s="110"/>
      <c r="Q21" s="110"/>
      <c r="R21" s="168"/>
      <c r="S21" s="14"/>
      <c r="T21" s="14"/>
      <c r="U21" s="14"/>
      <c r="V21" s="14"/>
      <c r="W21" s="14"/>
    </row>
    <row r="22" spans="1:23" ht="15.75" customHeight="1">
      <c r="A22" s="5" t="s">
        <v>19</v>
      </c>
      <c r="B22" s="19">
        <v>10684</v>
      </c>
      <c r="C22" s="19">
        <v>14</v>
      </c>
      <c r="D22" s="21">
        <v>0.001</v>
      </c>
      <c r="E22" s="19">
        <v>45</v>
      </c>
      <c r="F22" s="21">
        <v>0.004</v>
      </c>
      <c r="G22" s="19">
        <v>4594</v>
      </c>
      <c r="H22" s="21">
        <v>0.43</v>
      </c>
      <c r="I22" s="19">
        <v>5199</v>
      </c>
      <c r="J22" s="21">
        <v>0.487</v>
      </c>
      <c r="K22" s="19">
        <v>727</v>
      </c>
      <c r="L22" s="21">
        <v>0.068</v>
      </c>
      <c r="M22" s="19">
        <v>105</v>
      </c>
      <c r="N22" s="21">
        <v>0.01</v>
      </c>
      <c r="O22" s="10"/>
      <c r="P22" s="110"/>
      <c r="Q22" s="110"/>
      <c r="R22" s="168"/>
      <c r="S22" s="14"/>
      <c r="T22" s="14"/>
      <c r="U22" s="14"/>
      <c r="V22" s="14"/>
      <c r="W22" s="14"/>
    </row>
    <row r="23" spans="1:23" ht="15.75" customHeight="1">
      <c r="A23" s="5" t="s">
        <v>20</v>
      </c>
      <c r="B23" s="19">
        <v>2973</v>
      </c>
      <c r="C23" s="19">
        <v>662</v>
      </c>
      <c r="D23" s="21">
        <v>0.223</v>
      </c>
      <c r="E23" s="19">
        <v>360</v>
      </c>
      <c r="F23" s="21">
        <v>0.121</v>
      </c>
      <c r="G23" s="19">
        <v>1245</v>
      </c>
      <c r="H23" s="21">
        <v>0.419</v>
      </c>
      <c r="I23" s="19">
        <v>665</v>
      </c>
      <c r="J23" s="21">
        <v>0.224</v>
      </c>
      <c r="K23" s="19">
        <v>39</v>
      </c>
      <c r="L23" s="21">
        <v>0.013</v>
      </c>
      <c r="M23" s="19">
        <v>2</v>
      </c>
      <c r="N23" s="21">
        <v>0.001</v>
      </c>
      <c r="O23" s="10"/>
      <c r="P23" s="110"/>
      <c r="Q23" s="110"/>
      <c r="R23" s="168"/>
      <c r="S23" s="14"/>
      <c r="T23" s="14"/>
      <c r="U23" s="14"/>
      <c r="V23" s="14"/>
      <c r="W23" s="14"/>
    </row>
    <row r="24" spans="1:23" ht="15.75" customHeight="1">
      <c r="A24" s="5" t="s">
        <v>21</v>
      </c>
      <c r="B24" s="19">
        <v>6850</v>
      </c>
      <c r="C24" s="19">
        <v>271</v>
      </c>
      <c r="D24" s="21">
        <v>0.04</v>
      </c>
      <c r="E24" s="19">
        <v>1281</v>
      </c>
      <c r="F24" s="21">
        <v>0.187</v>
      </c>
      <c r="G24" s="19">
        <v>4986</v>
      </c>
      <c r="H24" s="21">
        <v>0.728</v>
      </c>
      <c r="I24" s="19">
        <v>2</v>
      </c>
      <c r="J24" s="21">
        <v>0</v>
      </c>
      <c r="K24" s="19">
        <v>303</v>
      </c>
      <c r="L24" s="21">
        <v>0.044</v>
      </c>
      <c r="M24" s="19">
        <v>7</v>
      </c>
      <c r="N24" s="21">
        <v>0.001</v>
      </c>
      <c r="O24" s="10"/>
      <c r="P24" s="110"/>
      <c r="Q24" s="110"/>
      <c r="R24" s="168"/>
      <c r="S24" s="14"/>
      <c r="T24" s="14"/>
      <c r="U24" s="14"/>
      <c r="V24" s="14"/>
      <c r="W24" s="14"/>
    </row>
    <row r="25" spans="1:23" ht="15.75" customHeight="1">
      <c r="A25" s="5" t="s">
        <v>22</v>
      </c>
      <c r="B25" s="19">
        <v>7180</v>
      </c>
      <c r="C25" s="19">
        <v>361</v>
      </c>
      <c r="D25" s="21">
        <v>0.05</v>
      </c>
      <c r="E25" s="19">
        <v>1014</v>
      </c>
      <c r="F25" s="21">
        <v>0.141</v>
      </c>
      <c r="G25" s="19">
        <v>2417</v>
      </c>
      <c r="H25" s="21">
        <v>0.337</v>
      </c>
      <c r="I25" s="19">
        <v>3279</v>
      </c>
      <c r="J25" s="21">
        <v>0.457</v>
      </c>
      <c r="K25" s="19">
        <v>91</v>
      </c>
      <c r="L25" s="21">
        <v>0.013</v>
      </c>
      <c r="M25" s="19">
        <v>18</v>
      </c>
      <c r="N25" s="21">
        <v>0.003</v>
      </c>
      <c r="O25" s="10"/>
      <c r="P25" s="110"/>
      <c r="Q25" s="110"/>
      <c r="R25" s="168"/>
      <c r="S25" s="14"/>
      <c r="T25" s="14"/>
      <c r="U25" s="14"/>
      <c r="V25" s="14"/>
      <c r="W25" s="14"/>
    </row>
    <row r="26" spans="1:23" ht="15.75" customHeight="1">
      <c r="A26" s="5" t="s">
        <v>23</v>
      </c>
      <c r="B26" s="19">
        <v>4089</v>
      </c>
      <c r="C26" s="19">
        <v>905</v>
      </c>
      <c r="D26" s="21">
        <v>0.221</v>
      </c>
      <c r="E26" s="19">
        <v>684</v>
      </c>
      <c r="F26" s="21">
        <v>0.167</v>
      </c>
      <c r="G26" s="19">
        <v>1824</v>
      </c>
      <c r="H26" s="21">
        <v>0.446</v>
      </c>
      <c r="I26" s="19">
        <v>669</v>
      </c>
      <c r="J26" s="21">
        <v>0.164</v>
      </c>
      <c r="K26" s="19">
        <v>7</v>
      </c>
      <c r="L26" s="21">
        <v>0.002</v>
      </c>
      <c r="M26" s="19">
        <v>0</v>
      </c>
      <c r="N26" s="21">
        <v>0</v>
      </c>
      <c r="O26" s="10"/>
      <c r="P26" s="110"/>
      <c r="Q26" s="110"/>
      <c r="R26" s="168"/>
      <c r="S26" s="14"/>
      <c r="T26" s="14"/>
      <c r="U26" s="14"/>
      <c r="V26" s="14"/>
      <c r="W26" s="14"/>
    </row>
    <row r="27" spans="1:23" ht="15.75" customHeight="1">
      <c r="A27" s="5" t="s">
        <v>24</v>
      </c>
      <c r="B27" s="19">
        <v>4446</v>
      </c>
      <c r="C27" s="19">
        <v>158</v>
      </c>
      <c r="D27" s="21">
        <v>0.036</v>
      </c>
      <c r="E27" s="19">
        <v>1055</v>
      </c>
      <c r="F27" s="21">
        <v>0.237</v>
      </c>
      <c r="G27" s="19">
        <v>3149</v>
      </c>
      <c r="H27" s="21">
        <v>0.708</v>
      </c>
      <c r="I27" s="19">
        <v>28</v>
      </c>
      <c r="J27" s="21">
        <v>0.006</v>
      </c>
      <c r="K27" s="19">
        <v>43</v>
      </c>
      <c r="L27" s="21">
        <v>0.01</v>
      </c>
      <c r="M27" s="19">
        <v>13</v>
      </c>
      <c r="N27" s="21">
        <v>0.003</v>
      </c>
      <c r="O27" s="10"/>
      <c r="P27" s="110"/>
      <c r="Q27" s="110"/>
      <c r="R27" s="168"/>
      <c r="S27" s="14"/>
      <c r="T27" s="14"/>
      <c r="U27" s="14"/>
      <c r="V27" s="14"/>
      <c r="W27" s="14"/>
    </row>
    <row r="28" spans="1:23" ht="15.75" customHeight="1">
      <c r="A28" s="5" t="s">
        <v>25</v>
      </c>
      <c r="B28" s="19">
        <v>1939</v>
      </c>
      <c r="C28" s="19">
        <v>111</v>
      </c>
      <c r="D28" s="21">
        <v>0.057</v>
      </c>
      <c r="E28" s="19">
        <v>268</v>
      </c>
      <c r="F28" s="21">
        <v>0.138</v>
      </c>
      <c r="G28" s="19">
        <v>711</v>
      </c>
      <c r="H28" s="21">
        <v>0.367</v>
      </c>
      <c r="I28" s="19">
        <v>758</v>
      </c>
      <c r="J28" s="21">
        <v>0.391</v>
      </c>
      <c r="K28" s="19">
        <v>86</v>
      </c>
      <c r="L28" s="21">
        <v>0.044</v>
      </c>
      <c r="M28" s="19">
        <v>5</v>
      </c>
      <c r="N28" s="21">
        <v>0.003</v>
      </c>
      <c r="O28" s="10"/>
      <c r="P28" s="110"/>
      <c r="Q28" s="110"/>
      <c r="R28" s="168"/>
      <c r="S28" s="14"/>
      <c r="T28" s="14"/>
      <c r="U28" s="14"/>
      <c r="V28" s="14"/>
      <c r="W28" s="14"/>
    </row>
    <row r="29" spans="1:23" ht="15.75" customHeight="1">
      <c r="A29" s="5" t="s">
        <v>27</v>
      </c>
      <c r="B29" s="19">
        <v>4052</v>
      </c>
      <c r="C29" s="19">
        <v>486</v>
      </c>
      <c r="D29" s="21">
        <v>0.12</v>
      </c>
      <c r="E29" s="19">
        <v>415</v>
      </c>
      <c r="F29" s="21">
        <v>0.102</v>
      </c>
      <c r="G29" s="19">
        <v>1471</v>
      </c>
      <c r="H29" s="21">
        <v>0.363</v>
      </c>
      <c r="I29" s="19">
        <v>1536</v>
      </c>
      <c r="J29" s="21">
        <v>0.379</v>
      </c>
      <c r="K29" s="19">
        <v>125</v>
      </c>
      <c r="L29" s="21">
        <v>0.031</v>
      </c>
      <c r="M29" s="19">
        <v>19</v>
      </c>
      <c r="N29" s="21">
        <v>0.005</v>
      </c>
      <c r="O29" s="10"/>
      <c r="P29" s="110"/>
      <c r="Q29" s="110"/>
      <c r="R29" s="168"/>
      <c r="S29" s="14"/>
      <c r="T29" s="14"/>
      <c r="U29" s="14"/>
      <c r="V29" s="14"/>
      <c r="W29" s="14"/>
    </row>
    <row r="30" spans="1:23" ht="15.75" customHeight="1">
      <c r="A30" s="5" t="s">
        <v>28</v>
      </c>
      <c r="B30" s="19">
        <v>3049</v>
      </c>
      <c r="C30" s="19">
        <v>300</v>
      </c>
      <c r="D30" s="21">
        <v>0.098</v>
      </c>
      <c r="E30" s="19">
        <v>809</v>
      </c>
      <c r="F30" s="21">
        <v>0.265</v>
      </c>
      <c r="G30" s="19">
        <v>1592</v>
      </c>
      <c r="H30" s="21">
        <v>0.522</v>
      </c>
      <c r="I30" s="19">
        <v>315</v>
      </c>
      <c r="J30" s="21">
        <v>0.103</v>
      </c>
      <c r="K30" s="19">
        <v>26</v>
      </c>
      <c r="L30" s="21">
        <v>0.009</v>
      </c>
      <c r="M30" s="19">
        <v>7</v>
      </c>
      <c r="N30" s="21">
        <v>0.002</v>
      </c>
      <c r="O30" s="10"/>
      <c r="P30" s="110"/>
      <c r="Q30" s="110"/>
      <c r="R30" s="168"/>
      <c r="S30" s="14"/>
      <c r="T30" s="14"/>
      <c r="U30" s="14"/>
      <c r="V30" s="14"/>
      <c r="W30" s="14"/>
    </row>
    <row r="31" spans="1:23" ht="15.75" customHeight="1">
      <c r="A31" s="5" t="s">
        <v>29</v>
      </c>
      <c r="B31" s="19">
        <v>1776</v>
      </c>
      <c r="C31" s="19">
        <v>360</v>
      </c>
      <c r="D31" s="21">
        <v>0.203</v>
      </c>
      <c r="E31" s="19">
        <v>245</v>
      </c>
      <c r="F31" s="21">
        <v>0.138</v>
      </c>
      <c r="G31" s="19">
        <v>1151</v>
      </c>
      <c r="H31" s="21">
        <v>0.648</v>
      </c>
      <c r="I31" s="19">
        <v>14</v>
      </c>
      <c r="J31" s="21">
        <v>0.008</v>
      </c>
      <c r="K31" s="19">
        <v>4</v>
      </c>
      <c r="L31" s="21">
        <v>0.002</v>
      </c>
      <c r="M31" s="19">
        <v>2</v>
      </c>
      <c r="N31" s="21">
        <v>0.001</v>
      </c>
      <c r="O31" s="10"/>
      <c r="P31" s="110"/>
      <c r="Q31" s="110"/>
      <c r="R31" s="168"/>
      <c r="S31" s="14"/>
      <c r="T31" s="14"/>
      <c r="U31" s="14"/>
      <c r="V31" s="14"/>
      <c r="W31" s="14"/>
    </row>
    <row r="32" spans="1:23" ht="15.75" customHeight="1">
      <c r="A32" s="5" t="s">
        <v>30</v>
      </c>
      <c r="B32" s="19">
        <v>9639</v>
      </c>
      <c r="C32" s="19">
        <v>806</v>
      </c>
      <c r="D32" s="21">
        <v>0.084</v>
      </c>
      <c r="E32" s="19">
        <v>1636</v>
      </c>
      <c r="F32" s="21">
        <v>0.17</v>
      </c>
      <c r="G32" s="19">
        <v>6909</v>
      </c>
      <c r="H32" s="21">
        <v>0.717</v>
      </c>
      <c r="I32" s="19">
        <v>256</v>
      </c>
      <c r="J32" s="21">
        <v>0.027</v>
      </c>
      <c r="K32" s="19">
        <v>27</v>
      </c>
      <c r="L32" s="21">
        <v>0.003</v>
      </c>
      <c r="M32" s="19">
        <v>5</v>
      </c>
      <c r="N32" s="21">
        <v>0.001</v>
      </c>
      <c r="O32" s="10"/>
      <c r="P32" s="110"/>
      <c r="Q32" s="110"/>
      <c r="R32" s="168"/>
      <c r="S32" s="14"/>
      <c r="T32" s="14"/>
      <c r="U32" s="14"/>
      <c r="V32" s="14"/>
      <c r="W32" s="14"/>
    </row>
    <row r="33" spans="1:23" ht="15.75" customHeight="1">
      <c r="A33" s="5" t="s">
        <v>31</v>
      </c>
      <c r="B33" s="19">
        <v>4305</v>
      </c>
      <c r="C33" s="19">
        <v>955</v>
      </c>
      <c r="D33" s="21">
        <v>0.222</v>
      </c>
      <c r="E33" s="19">
        <v>761</v>
      </c>
      <c r="F33" s="21">
        <v>0.177</v>
      </c>
      <c r="G33" s="19">
        <v>2510</v>
      </c>
      <c r="H33" s="21">
        <v>0.583</v>
      </c>
      <c r="I33" s="19">
        <v>70</v>
      </c>
      <c r="J33" s="21">
        <v>0.016</v>
      </c>
      <c r="K33" s="19">
        <v>8</v>
      </c>
      <c r="L33" s="21">
        <v>0.002</v>
      </c>
      <c r="M33" s="19">
        <v>1</v>
      </c>
      <c r="N33" s="21">
        <v>0</v>
      </c>
      <c r="O33" s="10"/>
      <c r="P33" s="110"/>
      <c r="Q33" s="110"/>
      <c r="R33" s="168"/>
      <c r="S33" s="14"/>
      <c r="T33" s="14"/>
      <c r="U33" s="14"/>
      <c r="V33" s="14"/>
      <c r="W33" s="14"/>
    </row>
    <row r="34" spans="1:23" ht="15.75" customHeight="1">
      <c r="A34" s="5" t="s">
        <v>32</v>
      </c>
      <c r="B34" s="19">
        <v>2911</v>
      </c>
      <c r="C34" s="19">
        <v>385</v>
      </c>
      <c r="D34" s="21">
        <v>0.132</v>
      </c>
      <c r="E34" s="19">
        <v>584</v>
      </c>
      <c r="F34" s="21">
        <v>0.201</v>
      </c>
      <c r="G34" s="19">
        <v>1845</v>
      </c>
      <c r="H34" s="21">
        <v>0.634</v>
      </c>
      <c r="I34" s="19">
        <v>79</v>
      </c>
      <c r="J34" s="21">
        <v>0.027</v>
      </c>
      <c r="K34" s="19">
        <v>18</v>
      </c>
      <c r="L34" s="21">
        <v>0.006</v>
      </c>
      <c r="M34" s="19">
        <v>0</v>
      </c>
      <c r="N34" s="21">
        <v>0</v>
      </c>
      <c r="O34" s="10"/>
      <c r="P34" s="110"/>
      <c r="Q34" s="110"/>
      <c r="R34" s="168"/>
      <c r="S34" s="14"/>
      <c r="T34" s="14"/>
      <c r="U34" s="14"/>
      <c r="V34" s="14"/>
      <c r="W34" s="14"/>
    </row>
    <row r="35" spans="1:23" ht="15.75" customHeight="1">
      <c r="A35" s="5" t="s">
        <v>302</v>
      </c>
      <c r="B35" s="19">
        <v>1000</v>
      </c>
      <c r="C35" s="19">
        <v>115</v>
      </c>
      <c r="D35" s="21">
        <v>0.115</v>
      </c>
      <c r="E35" s="19">
        <v>186</v>
      </c>
      <c r="F35" s="21">
        <v>0.186</v>
      </c>
      <c r="G35" s="19">
        <v>627</v>
      </c>
      <c r="H35" s="21">
        <v>0.627</v>
      </c>
      <c r="I35" s="19">
        <v>63</v>
      </c>
      <c r="J35" s="21">
        <v>0.063</v>
      </c>
      <c r="K35" s="19">
        <v>9</v>
      </c>
      <c r="L35" s="21">
        <v>0.009</v>
      </c>
      <c r="M35" s="19">
        <v>0</v>
      </c>
      <c r="N35" s="21">
        <v>0</v>
      </c>
      <c r="O35" s="10"/>
      <c r="P35" s="110"/>
      <c r="Q35" s="110"/>
      <c r="R35" s="168"/>
      <c r="S35" s="14"/>
      <c r="T35" s="14"/>
      <c r="U35" s="14"/>
      <c r="V35" s="14"/>
      <c r="W35" s="14"/>
    </row>
    <row r="36" spans="1:23" ht="15.75" customHeight="1">
      <c r="A36" s="5" t="s">
        <v>33</v>
      </c>
      <c r="B36" s="19">
        <v>2752</v>
      </c>
      <c r="C36" s="19">
        <v>394</v>
      </c>
      <c r="D36" s="21">
        <v>0.143</v>
      </c>
      <c r="E36" s="19">
        <v>448</v>
      </c>
      <c r="F36" s="21">
        <v>0.163</v>
      </c>
      <c r="G36" s="19">
        <v>913</v>
      </c>
      <c r="H36" s="21">
        <v>0.332</v>
      </c>
      <c r="I36" s="19">
        <v>968</v>
      </c>
      <c r="J36" s="21">
        <v>0.352</v>
      </c>
      <c r="K36" s="19">
        <v>15</v>
      </c>
      <c r="L36" s="21">
        <v>0.005</v>
      </c>
      <c r="M36" s="19">
        <v>14</v>
      </c>
      <c r="N36" s="21">
        <v>0.005</v>
      </c>
      <c r="O36" s="10"/>
      <c r="P36" s="110"/>
      <c r="Q36" s="110"/>
      <c r="R36" s="168"/>
      <c r="S36" s="14"/>
      <c r="T36" s="14"/>
      <c r="U36" s="14"/>
      <c r="V36" s="14"/>
      <c r="W36" s="14"/>
    </row>
    <row r="37" spans="1:23" ht="15.75" customHeight="1">
      <c r="A37" s="5" t="s">
        <v>34</v>
      </c>
      <c r="B37" s="19">
        <v>550</v>
      </c>
      <c r="C37" s="19">
        <v>166</v>
      </c>
      <c r="D37" s="21">
        <v>0.302</v>
      </c>
      <c r="E37" s="19">
        <v>94</v>
      </c>
      <c r="F37" s="21">
        <v>0.171</v>
      </c>
      <c r="G37" s="19">
        <v>282</v>
      </c>
      <c r="H37" s="21">
        <v>0.513</v>
      </c>
      <c r="I37" s="19">
        <v>8</v>
      </c>
      <c r="J37" s="21">
        <v>0.015</v>
      </c>
      <c r="K37" s="19">
        <v>0</v>
      </c>
      <c r="L37" s="21">
        <v>0</v>
      </c>
      <c r="M37" s="19">
        <v>0</v>
      </c>
      <c r="N37" s="21">
        <v>0</v>
      </c>
      <c r="O37" s="10"/>
      <c r="P37" s="110"/>
      <c r="Q37" s="110"/>
      <c r="R37" s="168"/>
      <c r="S37" s="14"/>
      <c r="T37" s="14"/>
      <c r="U37" s="14"/>
      <c r="V37" s="14"/>
      <c r="W37" s="14"/>
    </row>
    <row r="38" spans="1:23" ht="15.75" customHeight="1">
      <c r="A38" s="5" t="s">
        <v>35</v>
      </c>
      <c r="B38" s="19">
        <v>6198</v>
      </c>
      <c r="C38" s="19">
        <v>576</v>
      </c>
      <c r="D38" s="21">
        <v>0.093</v>
      </c>
      <c r="E38" s="19">
        <v>918</v>
      </c>
      <c r="F38" s="21">
        <v>0.148</v>
      </c>
      <c r="G38" s="19">
        <v>3072</v>
      </c>
      <c r="H38" s="21">
        <v>0.496</v>
      </c>
      <c r="I38" s="19">
        <v>1525</v>
      </c>
      <c r="J38" s="21">
        <v>0.246</v>
      </c>
      <c r="K38" s="19">
        <v>87</v>
      </c>
      <c r="L38" s="21">
        <v>0.014</v>
      </c>
      <c r="M38" s="19">
        <v>20</v>
      </c>
      <c r="N38" s="21">
        <v>0.003</v>
      </c>
      <c r="O38" s="10"/>
      <c r="P38" s="110"/>
      <c r="Q38" s="110"/>
      <c r="R38" s="168"/>
      <c r="S38" s="14"/>
      <c r="T38" s="14"/>
      <c r="U38" s="14"/>
      <c r="V38" s="14"/>
      <c r="W38" s="14"/>
    </row>
    <row r="39" spans="1:23" ht="15.75" customHeight="1" thickBot="1">
      <c r="A39" s="5" t="s">
        <v>37</v>
      </c>
      <c r="B39" s="19">
        <v>11886</v>
      </c>
      <c r="C39" s="19">
        <v>983</v>
      </c>
      <c r="D39" s="21">
        <v>0.083</v>
      </c>
      <c r="E39" s="19">
        <v>1928</v>
      </c>
      <c r="F39" s="21">
        <v>0.162</v>
      </c>
      <c r="G39" s="19">
        <v>7787</v>
      </c>
      <c r="H39" s="21">
        <v>0.655</v>
      </c>
      <c r="I39" s="19">
        <v>913</v>
      </c>
      <c r="J39" s="21">
        <v>0.077</v>
      </c>
      <c r="K39" s="19">
        <v>247</v>
      </c>
      <c r="L39" s="21">
        <v>0.021</v>
      </c>
      <c r="M39" s="19">
        <v>28</v>
      </c>
      <c r="N39" s="21">
        <v>0.002</v>
      </c>
      <c r="O39" s="10"/>
      <c r="P39" s="110"/>
      <c r="Q39" s="110"/>
      <c r="R39" s="168"/>
      <c r="S39" s="14"/>
      <c r="T39" s="14"/>
      <c r="U39" s="14"/>
      <c r="V39" s="14"/>
      <c r="W39" s="14"/>
    </row>
    <row r="40" spans="1:23" ht="15.75" customHeight="1" thickBot="1">
      <c r="A40" s="183" t="s">
        <v>68</v>
      </c>
      <c r="B40" s="4">
        <f>SUM(B7:B39)</f>
        <v>190842</v>
      </c>
      <c r="C40" s="38">
        <f>SUM(C7:C39)</f>
        <v>14077</v>
      </c>
      <c r="D40" s="18">
        <f>C40/B40</f>
        <v>0.0737625889479255</v>
      </c>
      <c r="E40" s="38">
        <f>SUM(E7:E39)</f>
        <v>29414</v>
      </c>
      <c r="F40" s="18">
        <f>E40/B40</f>
        <v>0.15412749813982246</v>
      </c>
      <c r="G40" s="38">
        <f>SUM(G7:G39)</f>
        <v>107142</v>
      </c>
      <c r="H40" s="18">
        <f>G40/B40</f>
        <v>0.5614172980790392</v>
      </c>
      <c r="I40" s="4">
        <f>SUM(I7:I39)</f>
        <v>35266</v>
      </c>
      <c r="J40" s="18">
        <f>I40/B40</f>
        <v>0.18479160771737876</v>
      </c>
      <c r="K40" s="4">
        <f>SUM(K7:K39)</f>
        <v>4372</v>
      </c>
      <c r="L40" s="18">
        <f>K40/B40</f>
        <v>0.02290900325924063</v>
      </c>
      <c r="M40" s="38">
        <f>SUM(M7:M39)</f>
        <v>571</v>
      </c>
      <c r="N40" s="18">
        <f>M40/B40</f>
        <v>0.0029920038565934125</v>
      </c>
      <c r="O40" s="10"/>
      <c r="P40" s="110"/>
      <c r="Q40" s="110"/>
      <c r="R40" s="168"/>
      <c r="S40" s="14"/>
      <c r="T40" s="14"/>
      <c r="U40" s="14"/>
      <c r="V40" s="14"/>
      <c r="W40" s="14"/>
    </row>
    <row r="41" spans="1:23" ht="15.75" customHeight="1">
      <c r="A41" s="224" t="s">
        <v>69</v>
      </c>
      <c r="B41" s="22">
        <v>3939</v>
      </c>
      <c r="C41" s="37">
        <v>3</v>
      </c>
      <c r="D41" s="29">
        <v>0.001</v>
      </c>
      <c r="E41" s="37">
        <v>146</v>
      </c>
      <c r="F41" s="29">
        <v>0.037</v>
      </c>
      <c r="G41" s="37">
        <v>3765</v>
      </c>
      <c r="H41" s="29">
        <v>0.956</v>
      </c>
      <c r="I41" s="22">
        <v>16</v>
      </c>
      <c r="J41" s="29">
        <v>0.004</v>
      </c>
      <c r="K41" s="22">
        <v>9</v>
      </c>
      <c r="L41" s="29">
        <v>0.002</v>
      </c>
      <c r="M41" s="37">
        <v>0</v>
      </c>
      <c r="N41" s="29">
        <v>0</v>
      </c>
      <c r="O41" s="10"/>
      <c r="P41" s="110"/>
      <c r="Q41" s="110"/>
      <c r="R41" s="168"/>
      <c r="S41" s="14"/>
      <c r="T41" s="14"/>
      <c r="U41" s="14"/>
      <c r="V41" s="14"/>
      <c r="W41" s="14"/>
    </row>
    <row r="42" spans="1:23" ht="15.75" customHeight="1" thickBot="1">
      <c r="A42" s="224" t="s">
        <v>72</v>
      </c>
      <c r="B42" s="19">
        <v>2278</v>
      </c>
      <c r="C42" s="36">
        <v>0</v>
      </c>
      <c r="D42" s="21">
        <v>0</v>
      </c>
      <c r="E42" s="36">
        <v>20</v>
      </c>
      <c r="F42" s="21">
        <v>0.009</v>
      </c>
      <c r="G42" s="36">
        <v>2258</v>
      </c>
      <c r="H42" s="21">
        <v>0.991</v>
      </c>
      <c r="I42" s="19">
        <v>0</v>
      </c>
      <c r="J42" s="21">
        <v>0</v>
      </c>
      <c r="K42" s="19">
        <v>0</v>
      </c>
      <c r="L42" s="21">
        <v>0</v>
      </c>
      <c r="M42" s="36">
        <v>0</v>
      </c>
      <c r="N42" s="21">
        <v>0</v>
      </c>
      <c r="O42" s="10"/>
      <c r="P42" s="110"/>
      <c r="Q42" s="110"/>
      <c r="R42" s="168"/>
      <c r="S42" s="14"/>
      <c r="T42" s="14"/>
      <c r="U42" s="14"/>
      <c r="V42" s="14"/>
      <c r="W42" s="14"/>
    </row>
    <row r="43" spans="1:23" ht="15.75" customHeight="1" thickBot="1">
      <c r="A43" s="45" t="s">
        <v>73</v>
      </c>
      <c r="B43" s="4">
        <f>SUM(B41:B42)</f>
        <v>6217</v>
      </c>
      <c r="C43" s="38">
        <f>SUM(C41:C42)</f>
        <v>3</v>
      </c>
      <c r="D43" s="18">
        <f>C43/B43</f>
        <v>0.00048254785266205565</v>
      </c>
      <c r="E43" s="38">
        <f>SUM(E41:E42)</f>
        <v>166</v>
      </c>
      <c r="F43" s="18">
        <f>E43/B43</f>
        <v>0.026700981180633746</v>
      </c>
      <c r="G43" s="38">
        <f>SUM(G41:G42)</f>
        <v>6023</v>
      </c>
      <c r="H43" s="18">
        <f>G43/B43</f>
        <v>0.968795238861187</v>
      </c>
      <c r="I43" s="4">
        <f>SUM(I41:I42)</f>
        <v>16</v>
      </c>
      <c r="J43" s="18">
        <f>I43/B43</f>
        <v>0.0025735885475309636</v>
      </c>
      <c r="K43" s="4">
        <f>SUM(K41:K42)</f>
        <v>9</v>
      </c>
      <c r="L43" s="18">
        <f>K43/B43</f>
        <v>0.001447643557986167</v>
      </c>
      <c r="M43" s="38">
        <f>SUM(M41:M42)</f>
        <v>0</v>
      </c>
      <c r="N43" s="18">
        <f>M43/B43</f>
        <v>0</v>
      </c>
      <c r="O43" s="10"/>
      <c r="P43" s="110"/>
      <c r="Q43" s="110"/>
      <c r="R43" s="168"/>
      <c r="S43" s="14"/>
      <c r="T43" s="14"/>
      <c r="U43" s="14"/>
      <c r="V43" s="14"/>
      <c r="W43" s="14"/>
    </row>
    <row r="44" spans="1:23" ht="15.75" customHeight="1" thickBot="1">
      <c r="A44" s="45" t="s">
        <v>38</v>
      </c>
      <c r="B44" s="38">
        <f>B40+B43</f>
        <v>197059</v>
      </c>
      <c r="C44" s="38">
        <f>C40+C43</f>
        <v>14080</v>
      </c>
      <c r="D44" s="18">
        <f>C44/B44</f>
        <v>0.07145068228297109</v>
      </c>
      <c r="E44" s="38">
        <f>E40+E43</f>
        <v>29580</v>
      </c>
      <c r="F44" s="18">
        <f>E44/B44</f>
        <v>0.15010732826209408</v>
      </c>
      <c r="G44" s="38">
        <f>G40+G43</f>
        <v>113165</v>
      </c>
      <c r="H44" s="18">
        <f>G44/B44</f>
        <v>0.5742696349824165</v>
      </c>
      <c r="I44" s="38">
        <f>I40+I43</f>
        <v>35282</v>
      </c>
      <c r="J44" s="18">
        <f>I44/B44</f>
        <v>0.1790428247377689</v>
      </c>
      <c r="K44" s="38">
        <f>K40+K43</f>
        <v>4381</v>
      </c>
      <c r="L44" s="18">
        <f>K44/B44</f>
        <v>0.022231920389325026</v>
      </c>
      <c r="M44" s="38">
        <f>M40+M43</f>
        <v>571</v>
      </c>
      <c r="N44" s="18">
        <f>M44/B44</f>
        <v>0.0028976093454244666</v>
      </c>
      <c r="O44" s="10"/>
      <c r="P44" s="110"/>
      <c r="Q44" s="110"/>
      <c r="R44" s="168"/>
      <c r="S44" s="14"/>
      <c r="T44" s="14"/>
      <c r="U44" s="14"/>
      <c r="V44" s="14"/>
      <c r="W44" s="14"/>
    </row>
    <row r="45" spans="3:23" ht="12.75">
      <c r="C45" s="10"/>
      <c r="D45" s="14"/>
      <c r="P45" s="110"/>
      <c r="Q45" s="110"/>
      <c r="R45" s="168"/>
      <c r="S45" s="14"/>
      <c r="T45" s="14"/>
      <c r="U45" s="14"/>
      <c r="V45" s="14"/>
      <c r="W45" s="14"/>
    </row>
    <row r="46" spans="2:23" ht="12.75">
      <c r="B46" s="10"/>
      <c r="D46" s="10"/>
      <c r="R46" s="14"/>
      <c r="S46" s="14"/>
      <c r="T46" s="14"/>
      <c r="U46" s="14"/>
      <c r="V46" s="14"/>
      <c r="W46" s="14"/>
    </row>
    <row r="47" spans="2:23" ht="12.75">
      <c r="B47" s="10"/>
      <c r="R47" s="14"/>
      <c r="S47" s="14"/>
      <c r="T47" s="14"/>
      <c r="U47" s="14"/>
      <c r="V47" s="14"/>
      <c r="W47" s="14"/>
    </row>
    <row r="48" spans="18:23" ht="12.75">
      <c r="R48" s="14"/>
      <c r="S48" s="14"/>
      <c r="T48" s="14"/>
      <c r="U48" s="14"/>
      <c r="V48" s="14"/>
      <c r="W48" s="14"/>
    </row>
    <row r="49" spans="4:23" ht="12.75">
      <c r="D49" s="8"/>
      <c r="E49" s="7"/>
      <c r="R49" s="14"/>
      <c r="S49" s="14"/>
      <c r="T49" s="14"/>
      <c r="U49" s="14"/>
      <c r="V49" s="14"/>
      <c r="W49" s="14"/>
    </row>
    <row r="50" spans="18:23" ht="12.75">
      <c r="R50" s="14"/>
      <c r="S50" s="14"/>
      <c r="T50" s="14"/>
      <c r="U50" s="14"/>
      <c r="V50" s="14"/>
      <c r="W50" s="14"/>
    </row>
  </sheetData>
  <mergeCells count="11">
    <mergeCell ref="C5:D5"/>
    <mergeCell ref="E5:F5"/>
    <mergeCell ref="G5:H5"/>
    <mergeCell ref="K5:L5"/>
    <mergeCell ref="A2:N2"/>
    <mergeCell ref="A3:N3"/>
    <mergeCell ref="A4:N4"/>
    <mergeCell ref="M5:N5"/>
    <mergeCell ref="I5:J5"/>
    <mergeCell ref="B5:B6"/>
    <mergeCell ref="A5:A6"/>
  </mergeCells>
  <printOptions horizontalCentered="1"/>
  <pageMargins left="0.75" right="0.75" top="0.5" bottom="0.5" header="0.25" footer="0.25"/>
  <pageSetup fitToHeight="1" fitToWidth="1" horizontalDpi="600" verticalDpi="600" orientation="landscape" scale="79" r:id="rId1"/>
  <headerFooter alignWithMargins="0">
    <oddFooter>&amp;LPage 8&amp;R&amp;F/&amp;A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Waycross Data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Lawson</dc:creator>
  <cp:keywords/>
  <dc:description/>
  <cp:lastModifiedBy>dlawson</cp:lastModifiedBy>
  <cp:lastPrinted>2010-08-18T15:24:21Z</cp:lastPrinted>
  <dcterms:created xsi:type="dcterms:W3CDTF">2001-07-08T13:55:04Z</dcterms:created>
  <dcterms:modified xsi:type="dcterms:W3CDTF">2010-08-30T17:58:31Z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674025475</vt:i4>
  </property>
  <property fmtid="{D5CDD505-2E9C-101B-9397-08002B2CF9AE}" pid="3" name="_EmailSubject">
    <vt:lpwstr>Final EOY Spreadsheets</vt:lpwstr>
  </property>
  <property fmtid="{D5CDD505-2E9C-101B-9397-08002B2CF9AE}" pid="4" name="_AuthorEmail">
    <vt:lpwstr>dlawson@tcsg.edu</vt:lpwstr>
  </property>
  <property fmtid="{D5CDD505-2E9C-101B-9397-08002B2CF9AE}" pid="5" name="_AuthorEmailDisplayName">
    <vt:lpwstr>Lawson, Deborah. (Debbie)</vt:lpwstr>
  </property>
  <property fmtid="{D5CDD505-2E9C-101B-9397-08002B2CF9AE}" pid="6" name="_PreviousAdHocReviewCycleID">
    <vt:i4>1455019240</vt:i4>
  </property>
</Properties>
</file>