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0" windowWidth="11220" windowHeight="2625" tabRatio="852" activeTab="0"/>
  </bookViews>
  <sheets>
    <sheet name="Cover " sheetId="1" r:id="rId1"/>
    <sheet name="Total " sheetId="2" r:id="rId2"/>
    <sheet name="FTPT" sheetId="3" r:id="rId3"/>
    <sheet name="Level" sheetId="4" r:id="rId4"/>
    <sheet name="Gender" sheetId="5" r:id="rId5"/>
    <sheet name="SpPops" sheetId="6" r:id="rId6"/>
    <sheet name="Race " sheetId="7" r:id="rId7"/>
    <sheet name="Age" sheetId="8" r:id="rId8"/>
    <sheet name="Educ" sheetId="9" r:id="rId9"/>
    <sheet name="General" sheetId="10" r:id="rId10"/>
    <sheet name="Learning" sheetId="11" r:id="rId11"/>
    <sheet name="FinAid" sheetId="12" r:id="rId12"/>
    <sheet name="HS Collaboratives" sheetId="13" r:id="rId13"/>
    <sheet name="Warranty" sheetId="14" r:id="rId14"/>
    <sheet name="Descriptions" sheetId="15" r:id="rId15"/>
  </sheets>
  <definedNames>
    <definedName name="_xlnm.Print_Area" localSheetId="11">'FinAid'!$A$1:$J$32</definedName>
    <definedName name="_xlnm.Print_Area" localSheetId="6">'Race '!$A$1:$T$33</definedName>
  </definedNames>
  <calcPr fullCalcOnLoad="1"/>
</workbook>
</file>

<file path=xl/sharedStrings.xml><?xml version="1.0" encoding="utf-8"?>
<sst xmlns="http://schemas.openxmlformats.org/spreadsheetml/2006/main" count="710" uniqueCount="239">
  <si>
    <t>Total Credit Enrollment, Credit Hours, and FTE</t>
  </si>
  <si>
    <t>Total Enrollment</t>
  </si>
  <si>
    <t>Full Time Equivalent (FTE)</t>
  </si>
  <si>
    <t>Percent
Change</t>
  </si>
  <si>
    <t>Percent Change</t>
  </si>
  <si>
    <t>Albany</t>
  </si>
  <si>
    <t>Altamaha</t>
  </si>
  <si>
    <t>Athens</t>
  </si>
  <si>
    <t>Atlanta</t>
  </si>
  <si>
    <t>Augusta</t>
  </si>
  <si>
    <t>Central Georgia</t>
  </si>
  <si>
    <t>Columbus</t>
  </si>
  <si>
    <t>DeKalb</t>
  </si>
  <si>
    <t>East Central</t>
  </si>
  <si>
    <t>Flint River</t>
  </si>
  <si>
    <t>Griffin</t>
  </si>
  <si>
    <t>Gwinnett</t>
  </si>
  <si>
    <t>Heart of Georgia</t>
  </si>
  <si>
    <t>Lanier</t>
  </si>
  <si>
    <t>Middle Georgia</t>
  </si>
  <si>
    <t>Moultrie</t>
  </si>
  <si>
    <t>North Georgia</t>
  </si>
  <si>
    <t>Ogeechee</t>
  </si>
  <si>
    <t>Okefenokee</t>
  </si>
  <si>
    <t>Sandersville</t>
  </si>
  <si>
    <t>Savannah</t>
  </si>
  <si>
    <t>South Georgia</t>
  </si>
  <si>
    <t>Southwest Georgia</t>
  </si>
  <si>
    <t>Valdosta</t>
  </si>
  <si>
    <t>West Georgia</t>
  </si>
  <si>
    <t>GRAND TOTAL</t>
  </si>
  <si>
    <t>Full and Part Time Credit Enrollment</t>
  </si>
  <si>
    <t>Full-Time Enrollment</t>
  </si>
  <si>
    <t>Part-Time Enrollment</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</si>
  <si>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</si>
  <si>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</si>
  <si>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</si>
  <si>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</si>
  <si>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</si>
  <si>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</si>
  <si>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</si>
  <si>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</si>
  <si>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</si>
  <si>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</si>
  <si>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</si>
  <si>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</si>
  <si>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</si>
  <si>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</si>
  <si>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</si>
  <si>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</si>
  <si>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</si>
  <si>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</si>
  <si>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</si>
  <si>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</si>
  <si>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</si>
  <si>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</si>
  <si>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Skill
Building</t>
  </si>
  <si>
    <t>Licensure</t>
  </si>
  <si>
    <t>Retraining</t>
  </si>
  <si>
    <t>Update
Training</t>
  </si>
  <si>
    <t>Total</t>
  </si>
  <si>
    <t>Credit Enrollment by Award Level</t>
  </si>
  <si>
    <t>WIA</t>
  </si>
  <si>
    <t>Total Diff</t>
  </si>
  <si>
    <t>Total
(Undup)
Enrollment</t>
  </si>
  <si>
    <t>Technical Certificate
of Credit</t>
  </si>
  <si>
    <t>Unduplicated
Total Enrolled in
Award Program</t>
  </si>
  <si>
    <t>Warranty Students by Type of Service Received</t>
  </si>
  <si>
    <t>Total Warranty Students Served</t>
  </si>
  <si>
    <t>English and
Reading</t>
  </si>
  <si>
    <t>Report Descriptions for</t>
  </si>
  <si>
    <t>End of Quarter Credit Enrollment Spreadsheets</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</si>
  <si>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</si>
  <si>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</si>
  <si>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</si>
  <si>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</si>
  <si>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</si>
  <si>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</si>
  <si>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r>
      <t xml:space="preserve">Credit Students (enrolled in course level 50 or 54) - </t>
    </r>
    <r>
      <rPr>
        <b/>
        <i/>
        <sz val="12"/>
        <rFont val="Arial"/>
        <family val="2"/>
      </rPr>
      <t>continued</t>
    </r>
    <r>
      <rPr>
        <b/>
        <sz val="12"/>
        <rFont val="Arial"/>
        <family val="2"/>
      </rPr>
      <t>:</t>
    </r>
  </si>
  <si>
    <t>Under 21</t>
  </si>
  <si>
    <t>Over 40</t>
  </si>
  <si>
    <t xml:space="preserve">Credit Enrollment by Educational Level </t>
  </si>
  <si>
    <t xml:space="preserve">Credit Enrollment by Financial Aid </t>
  </si>
  <si>
    <t xml:space="preserve">
ER21</t>
  </si>
  <si>
    <t>Credit Enrollment By Special Populations</t>
  </si>
  <si>
    <t>Single Parent</t>
  </si>
  <si>
    <t>Displaced Homemaker</t>
  </si>
  <si>
    <t>Disabled</t>
  </si>
  <si>
    <t>End of Quarter Enrollment Report</t>
  </si>
  <si>
    <t>Institution</t>
  </si>
  <si>
    <t>Credit Hours</t>
  </si>
  <si>
    <t>Asian</t>
  </si>
  <si>
    <t>Black</t>
  </si>
  <si>
    <t>Hispanic</t>
  </si>
  <si>
    <t>White</t>
  </si>
  <si>
    <t>Less Than 12</t>
  </si>
  <si>
    <t>High School</t>
  </si>
  <si>
    <t>1 - 3 Years Postsecondary</t>
  </si>
  <si>
    <t>Bachelor Degree</t>
  </si>
  <si>
    <t>Veterans Admin</t>
  </si>
  <si>
    <t>Economically Disadvantaged</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</si>
  <si>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</si>
  <si>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</si>
  <si>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</si>
  <si>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</si>
  <si>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</si>
  <si>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</si>
  <si>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</si>
  <si>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ER22</t>
  </si>
  <si>
    <t>Total number of full time students (enrolled in 12 or more credit hours) and part time students (enrolled in less than 12 credit hours) for the term. Percent change is from same term of previous year to current term.</t>
  </si>
  <si>
    <t>POST
698</t>
  </si>
  <si>
    <t>ER20</t>
  </si>
  <si>
    <t>Credit Enrollment by Gender</t>
  </si>
  <si>
    <t>Students grouped by male and female.</t>
  </si>
  <si>
    <t>CR570</t>
  </si>
  <si>
    <t>Credit Enrollment by Special Populations</t>
  </si>
  <si>
    <t>POST
311</t>
  </si>
  <si>
    <t>Each student is reported in exactly one Race/Ethnicity group: American Indian, Asian, Black, Hispanic, White, Non-Resident Alien, or Multi-Racial. 
"%" is percentage of total credit enrollment.</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</si>
  <si>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</si>
  <si>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</si>
  <si>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</si>
  <si>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
289</t>
  </si>
  <si>
    <t>Credit Enrollment by Financial Aid</t>
  </si>
  <si>
    <t>POST
300(a)</t>
  </si>
  <si>
    <t>POST
322</t>
  </si>
  <si>
    <t>POST
321</t>
  </si>
  <si>
    <t>ER24</t>
  </si>
  <si>
    <t>Credit Enrollment by Education Level</t>
  </si>
  <si>
    <t>ER23</t>
  </si>
  <si>
    <t>Credit Enrollment by Race/Ethnicity</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</si>
  <si>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</si>
  <si>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</si>
  <si>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</si>
  <si>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</si>
  <si>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</si>
  <si>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Full Time and Part Time </t>
    </r>
    <r>
      <rPr>
        <sz val="10"/>
        <rFont val="Arial"/>
        <family val="2"/>
      </rPr>
      <t xml:space="preserve"> . . . . . . . . . . . . . . . . . . . . .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</si>
  <si>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</si>
  <si>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</si>
  <si>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</si>
  <si>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family val="0"/>
      </rPr>
      <t xml:space="preserve"> . . . . . . . . . . . . . . . . . . . . . . . . . . . . . . . . . . . . . . . . . . . . .</t>
    </r>
  </si>
  <si>
    <r>
      <t xml:space="preserve">General Education </t>
    </r>
    <r>
      <rPr>
        <sz val="10"/>
        <rFont val="Arial"/>
        <family val="2"/>
      </rPr>
      <t>. . . . . . . . . . . . . . . . . . . . . . . . . . . . . . . . . . . . . . . . . . . . .</t>
    </r>
  </si>
  <si>
    <r>
      <t>Financial Aid</t>
    </r>
    <r>
      <rPr>
        <sz val="10"/>
        <rFont val="Arial"/>
        <family val="0"/>
      </rPr>
      <t xml:space="preserve"> . . . . . . . . . . . . . . . . . . . . . . . . . . . . . . . . . . . . . . . . . . . . . . . . .</t>
    </r>
  </si>
  <si>
    <r>
      <t>Warranty Students</t>
    </r>
    <r>
      <rPr>
        <sz val="10"/>
        <rFont val="Arial"/>
        <family val="2"/>
      </rPr>
      <t xml:space="preserve"> . . . . . . . . . . . . . . . . . . . . . . . . . . . . . . . . . . . . . . . . . . . . .</t>
    </r>
  </si>
  <si>
    <t>"Program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</si>
  <si>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</si>
  <si>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</si>
  <si>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</si>
  <si>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</si>
  <si>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</si>
  <si>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</si>
  <si>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</si>
  <si>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High School Collaboratives Enrollment</t>
  </si>
  <si>
    <t>Dual
Enrolled</t>
  </si>
  <si>
    <t>Joint
Enrolled</t>
  </si>
  <si>
    <t>Total Undup.
HS students</t>
  </si>
  <si>
    <r>
      <t xml:space="preserve">High School Collaboratives  </t>
    </r>
    <r>
      <rPr>
        <sz val="10"/>
        <rFont val="Arial"/>
        <family val="2"/>
      </rPr>
      <t>. . . . . . . . . . . . . . . . . . . . . . . . . . . . . . . . . .</t>
    </r>
  </si>
  <si>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</si>
  <si>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</si>
  <si>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High School Collaboratives</t>
  </si>
  <si>
    <t>Total
Unduplicated
Financial Aid
Recipients</t>
  </si>
  <si>
    <t>Local
Scholar-
ship</t>
  </si>
  <si>
    <t>Dis-
located Worker</t>
  </si>
  <si>
    <t>Vocational Rehabili-
tation</t>
  </si>
  <si>
    <r>
      <t xml:space="preserve">Award Level (TCC, Diploma, Degree) </t>
    </r>
    <r>
      <rPr>
        <sz val="10"/>
        <rFont val="Arial"/>
        <family val="2"/>
      </rPr>
      <t>. . . . . . . . . . . . . . . . . . . . . . . .  . . . . . .</t>
    </r>
    <r>
      <rPr>
        <b/>
        <sz val="10"/>
        <rFont val="Arial"/>
        <family val="2"/>
      </rPr>
      <t xml:space="preserve"> </t>
    </r>
  </si>
  <si>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</si>
  <si>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</si>
  <si>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</si>
  <si>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t>LEP</t>
  </si>
  <si>
    <t>Nontraditional</t>
  </si>
  <si>
    <t>Georgia Northwestern</t>
  </si>
  <si>
    <t>American 
Indian</t>
  </si>
  <si>
    <t>Native 
Hawaiian</t>
  </si>
  <si>
    <t>Two or 
more races</t>
  </si>
  <si>
    <t>Unknown</t>
  </si>
  <si>
    <t>Non-Resident 
Alien</t>
  </si>
  <si>
    <t>Accel</t>
  </si>
  <si>
    <t>Chattahoochee</t>
  </si>
  <si>
    <t>Southeastern</t>
  </si>
  <si>
    <t>Southern Crescent</t>
  </si>
  <si>
    <t>Wiregrass Georgia</t>
  </si>
  <si>
    <t>**Note records with N/A represent colleges that have gone through an administrative merger.</t>
  </si>
  <si>
    <t xml:space="preserve">Albany  </t>
  </si>
  <si>
    <t xml:space="preserve">Altamaha     </t>
  </si>
  <si>
    <t xml:space="preserve">Athens    </t>
  </si>
  <si>
    <t xml:space="preserve">Atlanta     </t>
  </si>
  <si>
    <t xml:space="preserve">Augusta   </t>
  </si>
  <si>
    <t xml:space="preserve">Central Georgia    </t>
  </si>
  <si>
    <t xml:space="preserve">Chattahoochee </t>
  </si>
  <si>
    <t xml:space="preserve">Columbus      </t>
  </si>
  <si>
    <t xml:space="preserve">DeKalb     </t>
  </si>
  <si>
    <t xml:space="preserve">Georgia Northwestern </t>
  </si>
  <si>
    <t xml:space="preserve">Gwinnett   </t>
  </si>
  <si>
    <t xml:space="preserve">Heart of Georgia  </t>
  </si>
  <si>
    <t xml:space="preserve">Lanier   </t>
  </si>
  <si>
    <t xml:space="preserve">Middle Georgia         </t>
  </si>
  <si>
    <t xml:space="preserve">Moultrie        </t>
  </si>
  <si>
    <t xml:space="preserve">North Georgia   </t>
  </si>
  <si>
    <t xml:space="preserve">Ogeechee     </t>
  </si>
  <si>
    <t xml:space="preserve">Okefenokee     </t>
  </si>
  <si>
    <t xml:space="preserve">Sandersville     </t>
  </si>
  <si>
    <t xml:space="preserve">Savannah      </t>
  </si>
  <si>
    <t xml:space="preserve">South Georgia     </t>
  </si>
  <si>
    <t xml:space="preserve">Southeastern   </t>
  </si>
  <si>
    <t xml:space="preserve">Southern Crescent     </t>
  </si>
  <si>
    <t xml:space="preserve">Southwest Georgia  </t>
  </si>
  <si>
    <t xml:space="preserve">West Georgia     </t>
  </si>
  <si>
    <t xml:space="preserve">Wiregrass Georgia </t>
  </si>
  <si>
    <t>*Note records with N/A represent colleges that have gone through an administrative merger</t>
  </si>
  <si>
    <t>Dual Enrollment Programs</t>
  </si>
  <si>
    <t>Move on When Ready</t>
  </si>
  <si>
    <t>Career Academies</t>
  </si>
  <si>
    <t xml:space="preserve">Undup Dual Enrollment Programs </t>
  </si>
  <si>
    <t>Students with student type "H" (high school) and plan MOWR,Accel, Career Academies, Dual Enrolled, or Joint Enrolled.  A HS student can be coded both Dual and Joint, if appropriate. Students participating in more than one plan will show up once for each different plan.  The unduplicated Dual Enrollment Programs is an unduplicated count of MOWR, Accel, Career Academies and Dual Enrolled,  the total is the unduplicated number of students in high school. This report replaces the old 300(b) Credit Enrollment by Student Plan and CR02-224 High School Collaboratives report.</t>
  </si>
  <si>
    <t>CR1245</t>
  </si>
  <si>
    <t>Report Date: 3/30/2011</t>
  </si>
  <si>
    <t>TCSG Data Center; Report # ER21; 3/30/11</t>
  </si>
  <si>
    <t>TCSG Data Center; Report # ER22; 3/30/11</t>
  </si>
  <si>
    <t>TCSG Data Center; Report # Post 698; 3/30/11</t>
  </si>
  <si>
    <t>TCSG Data Center; Report # ER20; 3/30/11</t>
  </si>
  <si>
    <t>TCSG Data Center; Report # CR1024; 3/30/11</t>
  </si>
  <si>
    <t>TCSG Data Center; Report # Post 311;  03/30/11</t>
  </si>
  <si>
    <t>TCSG Data Center; Report # ER23; 03/30/11</t>
  </si>
  <si>
    <t>TCSG Data Center; Report # ER24; 03/30/11</t>
  </si>
  <si>
    <t>TCSG Data Center; Report # Post 321; 3/30/11</t>
  </si>
  <si>
    <t>TCSG Data Center; Report # Post 322; 3/30/11</t>
  </si>
  <si>
    <t>TCSG Data Center; Report # Post 300a; 3/30/11</t>
  </si>
  <si>
    <t>TCSG Data Center; Report #CR1245  (CR224 revised) 3/30/11</t>
  </si>
  <si>
    <t>TCSG Data Center; Report # CR289; 03/30/11</t>
  </si>
  <si>
    <t>Winter 
2010</t>
  </si>
  <si>
    <t>Winter  
2010</t>
  </si>
  <si>
    <t>Winter 2011 (Term 201103)</t>
  </si>
  <si>
    <t xml:space="preserve">Winter Quarter 2011 (Term 201103) </t>
  </si>
  <si>
    <t>Winter 
2011</t>
  </si>
  <si>
    <t>Total
Winter 2011</t>
  </si>
  <si>
    <t>Winter  
2011</t>
  </si>
  <si>
    <t>Winter Quarter 2011 (Term 201103)</t>
  </si>
  <si>
    <t xml:space="preserve">Winter Quarter 2011 (Term 201103) 
</t>
  </si>
  <si>
    <t>Winter   2010</t>
  </si>
  <si>
    <t>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</si>
</sst>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_);_(* \(#,##0\);_(* &quot;-&quot;??_);_(@_)"/>
    <numFmt numFmtId="171" formatCode="0.0"/>
    <numFmt numFmtId="172" formatCode="#,##0.0"/>
    <numFmt numFmtId="173" formatCode="#,##0.000"/>
    <numFmt numFmtId="174" formatCode="_(* #,##0.00_);_(* \(#,##0.00\);_(* &quot;-&quot;?_);_(@_)"/>
    <numFmt numFmtId="175" formatCode="_(* #,##0.000_);_(* \(#,##0.000\);_(* &quot;-&quot;?_);_(@_)"/>
    <numFmt numFmtId="176" formatCode="&quot;$&quot;#,##0.0"/>
    <numFmt numFmtId="177" formatCode="#,##0.0_);\(#,##0.0\)"/>
    <numFmt numFmtId="178" formatCode="00000"/>
    <numFmt numFmtId="179" formatCode="[$-409]dddd\,\ mmmm\ dd\,\ yyyy"/>
    <numFmt numFmtId="180" formatCode="_(* #,##0.000_);_(* \(#,##0.000\);_(* &quot;-&quot;??_);_(@_)"/>
    <numFmt numFmtId="181" formatCode="_(* #,##0.0000_);_(* \(#,##0.0000\);_(* &quot;-&quot;??_);_(@_)"/>
    <numFmt numFmtId="182" formatCode="[$€-2]\ #,##0.00_);[Red]\([$€-2]\ #,##0.00\)"/>
    <numFmt numFmtId="183" formatCode="0.000%"/>
    <numFmt numFmtId="184" formatCode="0.0000%"/>
    <numFmt numFmtId="185" formatCode="0.00000%"/>
    <numFmt numFmtId="186" formatCode="0.000000%"/>
    <numFmt numFmtId="187" formatCode="0.0000000%"/>
    <numFmt numFmtId="188" formatCode="0.00000000%"/>
    <numFmt numFmtId="189" formatCode="0.000000000%"/>
  </numFmts>
  <fonts count="4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u val="single"/>
      <sz val="10"/>
      <name val="Arial"/>
      <family val="2"/>
    </font>
    <font>
      <b/>
      <sz val="16"/>
      <name val="Arial"/>
      <family val="2"/>
    </font>
    <font>
      <b/>
      <sz val="12"/>
      <name val="Arial"/>
      <family val="2"/>
    </font>
    <font>
      <b/>
      <i/>
      <sz val="12"/>
      <name val="Arial"/>
      <family val="2"/>
    </font>
    <font>
      <b/>
      <sz val="10"/>
      <color indexed="8"/>
      <name val="Arial MT"/>
      <family val="0"/>
    </font>
    <font>
      <sz val="10"/>
      <color indexed="8"/>
      <name val="Arial MT"/>
      <family val="0"/>
    </font>
    <font>
      <sz val="10"/>
      <name val="Arial MT"/>
      <family val="0"/>
    </font>
    <font>
      <b/>
      <sz val="10"/>
      <color indexed="8"/>
      <name val="Arial"/>
      <family val="2"/>
    </font>
    <font>
      <b/>
      <u val="single"/>
      <sz val="11"/>
      <name val="Arial"/>
      <family val="2"/>
    </font>
    <font>
      <b/>
      <sz val="11"/>
      <name val="Arial"/>
      <family val="2"/>
    </font>
    <font>
      <b/>
      <sz val="11"/>
      <color indexed="8"/>
      <name val="Arial"/>
      <family val="2"/>
    </font>
    <font>
      <b/>
      <u val="single"/>
      <sz val="10"/>
      <color indexed="8"/>
      <name val="Arial"/>
      <family val="2"/>
    </font>
    <font>
      <sz val="8"/>
      <name val="Arial"/>
      <family val="0"/>
    </font>
    <font>
      <b/>
      <sz val="16"/>
      <color indexed="56"/>
      <name val="Arial"/>
      <family val="2"/>
    </font>
    <font>
      <sz val="16"/>
      <name val="Arial"/>
      <family val="2"/>
    </font>
    <font>
      <b/>
      <sz val="12"/>
      <color indexed="56"/>
      <name val="Arial"/>
      <family val="2"/>
    </font>
    <font>
      <b/>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Calibri"/>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double"/>
      <top>
        <color indexed="63"/>
      </top>
      <bottom style="thin"/>
    </border>
    <border>
      <left>
        <color indexed="63"/>
      </left>
      <right style="thin"/>
      <top>
        <color indexed="63"/>
      </top>
      <bottom style="thin"/>
    </border>
    <border>
      <left style="thin"/>
      <right style="double"/>
      <top style="thin"/>
      <bottom style="thin"/>
    </border>
    <border>
      <left style="double"/>
      <right style="double"/>
      <top style="thin"/>
      <bottom style="thin"/>
    </border>
    <border>
      <left>
        <color indexed="63"/>
      </left>
      <right style="thin"/>
      <top style="thin"/>
      <bottom style="thin"/>
    </border>
    <border>
      <left style="thin"/>
      <right style="double"/>
      <top style="medium"/>
      <bottom style="medium"/>
    </border>
    <border>
      <left style="double"/>
      <right style="double"/>
      <top style="medium"/>
      <bottom style="medium"/>
    </border>
    <border>
      <left style="thin"/>
      <right style="thin"/>
      <top>
        <color indexed="63"/>
      </top>
      <bottom style="double"/>
    </border>
    <border>
      <left>
        <color indexed="63"/>
      </left>
      <right style="thin"/>
      <top style="medium"/>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medium"/>
    </border>
    <border>
      <left style="thin"/>
      <right>
        <color indexed="63"/>
      </right>
      <top style="thin"/>
      <bottom style="double"/>
    </border>
    <border>
      <left style="double"/>
      <right style="thin"/>
      <top style="thin"/>
      <bottom style="double"/>
    </border>
    <border>
      <left style="thin"/>
      <right>
        <color indexed="63"/>
      </right>
      <top>
        <color indexed="63"/>
      </top>
      <bottom style="thin"/>
    </border>
    <border>
      <left style="double"/>
      <right style="thin"/>
      <top style="double"/>
      <bottom style="thin"/>
    </border>
    <border>
      <left style="thin"/>
      <right style="thin"/>
      <top style="double"/>
      <bottom style="thin"/>
    </border>
    <border>
      <left style="thin"/>
      <right>
        <color indexed="63"/>
      </right>
      <top style="thin"/>
      <bottom style="thin"/>
    </border>
    <border>
      <left style="double"/>
      <right style="thin"/>
      <top style="thin"/>
      <bottom style="thin"/>
    </border>
    <border>
      <left style="thin"/>
      <right style="thin"/>
      <top style="double"/>
      <bottom style="double"/>
    </border>
    <border>
      <left style="thin"/>
      <right style="double"/>
      <top style="double"/>
      <bottom style="double"/>
    </border>
    <border>
      <left>
        <color indexed="63"/>
      </left>
      <right style="thin"/>
      <top>
        <color indexed="63"/>
      </top>
      <bottom style="double"/>
    </border>
    <border>
      <left style="thin"/>
      <right style="double"/>
      <top>
        <color indexed="63"/>
      </top>
      <bottom style="double"/>
    </border>
    <border>
      <left style="thin"/>
      <right style="double"/>
      <top style="double"/>
      <bottom style="thin"/>
    </border>
    <border>
      <left style="medium"/>
      <right/>
      <top style="thin"/>
      <bottom style="double"/>
    </border>
    <border>
      <left style="medium"/>
      <right style="thin"/>
      <top style="thin"/>
      <bottom style="thin"/>
    </border>
    <border>
      <left/>
      <right style="thin"/>
      <top style="double"/>
      <bottom style="thin"/>
    </border>
    <border>
      <left style="thin"/>
      <right/>
      <top style="thin"/>
      <bottom>
        <color indexed="63"/>
      </bottom>
    </border>
    <border>
      <left style="medium"/>
      <right style="thin"/>
      <top style="thin"/>
      <bottom>
        <color indexed="63"/>
      </bottom>
    </border>
    <border>
      <left style="thin"/>
      <right style="thin"/>
      <top style="thin"/>
      <bottom>
        <color indexed="63"/>
      </bottom>
    </border>
    <border>
      <left/>
      <right style="thin"/>
      <top style="thin"/>
      <bottom>
        <color indexed="63"/>
      </bottom>
    </border>
    <border>
      <left style="thin"/>
      <right style="medium"/>
      <top style="medium"/>
      <bottom style="medium"/>
    </border>
    <border>
      <left style="double"/>
      <right style="thin"/>
      <top style="medium"/>
      <bottom style="medium"/>
    </border>
    <border>
      <left>
        <color indexed="63"/>
      </left>
      <right style="medium"/>
      <top style="thin"/>
      <bottom>
        <color indexed="63"/>
      </bottom>
    </border>
    <border>
      <left style="thin"/>
      <right style="medium"/>
      <top style="double"/>
      <bottom style="thin"/>
    </border>
    <border>
      <left style="thin"/>
      <right style="medium"/>
      <top style="thin"/>
      <bottom style="thin"/>
    </border>
    <border>
      <left style="thin"/>
      <right style="medium"/>
      <top style="thin"/>
      <bottom>
        <color indexed="63"/>
      </bottom>
    </border>
    <border>
      <left>
        <color indexed="63"/>
      </left>
      <right>
        <color indexed="63"/>
      </right>
      <top style="double"/>
      <bottom style="double"/>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style="double"/>
      <right style="double"/>
      <top style="thin"/>
      <bottom>
        <color indexed="63"/>
      </bottom>
    </border>
    <border>
      <left style="double"/>
      <right style="double"/>
      <top>
        <color indexed="63"/>
      </top>
      <bottom style="double"/>
    </border>
    <border>
      <left>
        <color indexed="63"/>
      </left>
      <right style="double"/>
      <top style="thin"/>
      <bottom style="thin"/>
    </border>
    <border>
      <left style="double"/>
      <right>
        <color indexed="63"/>
      </right>
      <top style="thin"/>
      <bottom style="thin"/>
    </border>
    <border>
      <left style="thin"/>
      <right>
        <color indexed="63"/>
      </right>
      <top>
        <color indexed="63"/>
      </top>
      <bottom style="double"/>
    </border>
    <border>
      <left style="medium"/>
      <right/>
      <top style="medium"/>
      <bottom style="thin"/>
    </border>
    <border>
      <left/>
      <right/>
      <top style="medium"/>
      <bottom style="thin"/>
    </border>
    <border>
      <left/>
      <right style="medium"/>
      <top style="medium"/>
      <bottom style="thin"/>
    </border>
    <border>
      <left style="medium"/>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0">
    <xf numFmtId="0" fontId="0" fillId="0" borderId="0" xfId="0" applyAlignment="1">
      <alignment/>
    </xf>
    <xf numFmtId="0" fontId="0" fillId="0" borderId="0" xfId="0" applyBorder="1" applyAlignment="1">
      <alignment/>
    </xf>
    <xf numFmtId="3" fontId="1" fillId="0" borderId="10" xfId="0" applyNumberFormat="1" applyFont="1" applyBorder="1" applyAlignment="1">
      <alignment/>
    </xf>
    <xf numFmtId="0" fontId="0" fillId="0" borderId="11" xfId="0" applyBorder="1" applyAlignment="1">
      <alignment/>
    </xf>
    <xf numFmtId="3" fontId="0" fillId="0" borderId="11" xfId="0" applyNumberFormat="1" applyFont="1" applyBorder="1" applyAlignment="1">
      <alignment/>
    </xf>
    <xf numFmtId="0" fontId="1" fillId="0" borderId="0" xfId="0" applyFont="1" applyAlignment="1">
      <alignment/>
    </xf>
    <xf numFmtId="0" fontId="1" fillId="0" borderId="0" xfId="0" applyFont="1" applyBorder="1" applyAlignment="1">
      <alignment/>
    </xf>
    <xf numFmtId="9"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0" borderId="0" xfId="0" applyFont="1" applyAlignment="1">
      <alignment/>
    </xf>
    <xf numFmtId="0" fontId="11" fillId="0" borderId="0" xfId="0" applyFont="1" applyAlignment="1" applyProtection="1">
      <alignment/>
      <protection/>
    </xf>
    <xf numFmtId="164" fontId="0" fillId="0" borderId="0" xfId="0" applyNumberFormat="1" applyAlignment="1">
      <alignment/>
    </xf>
    <xf numFmtId="0" fontId="1" fillId="0" borderId="10" xfId="0" applyFont="1" applyBorder="1" applyAlignment="1">
      <alignment/>
    </xf>
    <xf numFmtId="0" fontId="0" fillId="0" borderId="12" xfId="0" applyBorder="1" applyAlignment="1">
      <alignment/>
    </xf>
    <xf numFmtId="164" fontId="1" fillId="0" borderId="10" xfId="0" applyNumberFormat="1" applyFont="1" applyBorder="1" applyAlignment="1">
      <alignment/>
    </xf>
    <xf numFmtId="3" fontId="0" fillId="0" borderId="11" xfId="0" applyNumberFormat="1" applyBorder="1" applyAlignment="1">
      <alignment/>
    </xf>
    <xf numFmtId="164" fontId="0" fillId="0" borderId="11" xfId="60" applyNumberFormat="1" applyBorder="1" applyAlignment="1">
      <alignment/>
    </xf>
    <xf numFmtId="164" fontId="0" fillId="0" borderId="11" xfId="0" applyNumberFormat="1" applyBorder="1" applyAlignment="1">
      <alignment/>
    </xf>
    <xf numFmtId="3" fontId="0" fillId="0" borderId="12" xfId="0" applyNumberFormat="1" applyBorder="1" applyAlignment="1">
      <alignment/>
    </xf>
    <xf numFmtId="3" fontId="0" fillId="0" borderId="12" xfId="0" applyNumberFormat="1" applyFont="1" applyBorder="1" applyAlignment="1">
      <alignment/>
    </xf>
    <xf numFmtId="164" fontId="0" fillId="0" borderId="12" xfId="60" applyNumberFormat="1" applyBorder="1" applyAlignment="1">
      <alignment/>
    </xf>
    <xf numFmtId="164" fontId="0" fillId="0" borderId="12" xfId="0" applyNumberFormat="1" applyBorder="1" applyAlignment="1">
      <alignment/>
    </xf>
    <xf numFmtId="3" fontId="0" fillId="0" borderId="11" xfId="0" applyNumberFormat="1" applyFill="1" applyBorder="1" applyAlignment="1">
      <alignment/>
    </xf>
    <xf numFmtId="3" fontId="0" fillId="0" borderId="12" xfId="0" applyNumberFormat="1" applyFill="1" applyBorder="1" applyAlignment="1">
      <alignment/>
    </xf>
    <xf numFmtId="164" fontId="1" fillId="0" borderId="10" xfId="60" applyNumberFormat="1" applyFont="1" applyBorder="1" applyAlignment="1">
      <alignment/>
    </xf>
    <xf numFmtId="3" fontId="1" fillId="0" borderId="10" xfId="0" applyNumberFormat="1" applyFont="1" applyFill="1" applyBorder="1" applyAlignment="1">
      <alignment/>
    </xf>
    <xf numFmtId="3" fontId="1" fillId="24" borderId="10" xfId="0" applyNumberFormat="1" applyFont="1" applyFill="1" applyBorder="1" applyAlignment="1">
      <alignment/>
    </xf>
    <xf numFmtId="3" fontId="0" fillId="0" borderId="11" xfId="60" applyNumberFormat="1" applyBorder="1" applyAlignment="1">
      <alignment/>
    </xf>
    <xf numFmtId="3" fontId="0" fillId="0" borderId="12" xfId="60" applyNumberFormat="1" applyBorder="1" applyAlignment="1">
      <alignment/>
    </xf>
    <xf numFmtId="3" fontId="11" fillId="0" borderId="11" xfId="0" applyNumberFormat="1" applyFont="1" applyBorder="1" applyAlignment="1" applyProtection="1">
      <alignment/>
      <protection/>
    </xf>
    <xf numFmtId="3" fontId="12" fillId="0" borderId="11" xfId="0" applyNumberFormat="1" applyFont="1" applyBorder="1" applyAlignment="1">
      <alignment/>
    </xf>
    <xf numFmtId="3" fontId="11" fillId="0" borderId="12" xfId="0" applyNumberFormat="1" applyFont="1" applyBorder="1" applyAlignment="1" applyProtection="1">
      <alignment/>
      <protection/>
    </xf>
    <xf numFmtId="3" fontId="10" fillId="0" borderId="10" xfId="0" applyNumberFormat="1" applyFont="1" applyBorder="1" applyAlignment="1" applyProtection="1">
      <alignment/>
      <protection/>
    </xf>
    <xf numFmtId="0" fontId="1" fillId="0" borderId="10" xfId="0" applyFont="1" applyBorder="1" applyAlignment="1">
      <alignment horizontal="left"/>
    </xf>
    <xf numFmtId="0" fontId="1" fillId="0" borderId="13" xfId="0" applyFont="1" applyBorder="1" applyAlignment="1">
      <alignment horizontal="center" wrapText="1"/>
    </xf>
    <xf numFmtId="0" fontId="1" fillId="0" borderId="13" xfId="0" applyFont="1" applyBorder="1" applyAlignment="1">
      <alignment horizontal="center"/>
    </xf>
    <xf numFmtId="0" fontId="1" fillId="0" borderId="13" xfId="0" applyFont="1" applyBorder="1" applyAlignment="1">
      <alignment horizontal="center" wrapText="1"/>
    </xf>
    <xf numFmtId="0" fontId="13" fillId="0" borderId="13" xfId="0" applyFont="1" applyBorder="1" applyAlignment="1" applyProtection="1">
      <alignment horizontal="center"/>
      <protection/>
    </xf>
    <xf numFmtId="0" fontId="13" fillId="0" borderId="13" xfId="0" applyFont="1" applyBorder="1" applyAlignment="1" applyProtection="1">
      <alignment horizontal="center" wrapText="1"/>
      <protection/>
    </xf>
    <xf numFmtId="0" fontId="10" fillId="0" borderId="13" xfId="0" applyFont="1" applyBorder="1" applyAlignment="1" applyProtection="1">
      <alignment horizontal="center" wrapText="1"/>
      <protection/>
    </xf>
    <xf numFmtId="0" fontId="1" fillId="0" borderId="13" xfId="0" applyFont="1" applyBorder="1" applyAlignment="1">
      <alignment horizontal="center"/>
    </xf>
    <xf numFmtId="0" fontId="1" fillId="0" borderId="14" xfId="0" applyFont="1" applyBorder="1" applyAlignment="1">
      <alignment horizontal="center" wrapText="1"/>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3" fontId="1" fillId="0" borderId="13" xfId="0" applyNumberFormat="1" applyFont="1" applyBorder="1" applyAlignment="1">
      <alignment horizontal="center" wrapText="1"/>
    </xf>
    <xf numFmtId="0" fontId="1" fillId="0" borderId="23" xfId="0" applyFont="1" applyBorder="1" applyAlignment="1">
      <alignment horizontal="center" vertical="center" wrapText="1"/>
    </xf>
    <xf numFmtId="3" fontId="1" fillId="0" borderId="24" xfId="0" applyNumberFormat="1" applyFont="1" applyBorder="1" applyAlignment="1">
      <alignment/>
    </xf>
    <xf numFmtId="0" fontId="1" fillId="0" borderId="25" xfId="0" applyFont="1" applyBorder="1" applyAlignment="1">
      <alignment horizontal="center"/>
    </xf>
    <xf numFmtId="0" fontId="0" fillId="0" borderId="17" xfId="0" applyBorder="1" applyAlignment="1">
      <alignment/>
    </xf>
    <xf numFmtId="3" fontId="0" fillId="0" borderId="12" xfId="60" applyNumberFormat="1" applyFont="1" applyBorder="1" applyAlignment="1">
      <alignment/>
    </xf>
    <xf numFmtId="3" fontId="0" fillId="0" borderId="11" xfId="60" applyNumberFormat="1"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26" xfId="0" applyFont="1" applyBorder="1" applyAlignment="1">
      <alignment horizontal="left" wrapText="1"/>
    </xf>
    <xf numFmtId="0" fontId="1" fillId="0" borderId="26" xfId="0" applyFont="1" applyBorder="1" applyAlignment="1">
      <alignment wrapText="1"/>
    </xf>
    <xf numFmtId="0" fontId="0" fillId="0" borderId="27" xfId="0" applyBorder="1" applyAlignment="1">
      <alignment vertical="top" wrapText="1"/>
    </xf>
    <xf numFmtId="0" fontId="0" fillId="0" borderId="28" xfId="0" applyBorder="1" applyAlignment="1">
      <alignment vertical="top" wrapText="1"/>
    </xf>
    <xf numFmtId="0" fontId="6" fillId="0" borderId="0" xfId="0" applyFont="1" applyAlignment="1">
      <alignment/>
    </xf>
    <xf numFmtId="0" fontId="0" fillId="0" borderId="0" xfId="0" applyAlignment="1">
      <alignment wrapText="1"/>
    </xf>
    <xf numFmtId="0" fontId="1" fillId="0" borderId="13" xfId="0" applyFont="1" applyBorder="1" applyAlignment="1">
      <alignment/>
    </xf>
    <xf numFmtId="4" fontId="0" fillId="0" borderId="0" xfId="0" applyNumberFormat="1" applyAlignment="1">
      <alignment/>
    </xf>
    <xf numFmtId="0" fontId="1" fillId="0" borderId="0" xfId="0" applyFont="1" applyFill="1" applyBorder="1" applyAlignment="1">
      <alignment horizontal="center" wrapText="1"/>
    </xf>
    <xf numFmtId="3" fontId="0" fillId="0" borderId="0" xfId="0" applyNumberFormat="1" applyFont="1" applyAlignment="1">
      <alignment/>
    </xf>
    <xf numFmtId="0" fontId="0" fillId="0" borderId="0" xfId="0" applyBorder="1" applyAlignment="1">
      <alignment wrapText="1"/>
    </xf>
    <xf numFmtId="0" fontId="0" fillId="0" borderId="0" xfId="0" applyAlignment="1">
      <alignment/>
    </xf>
    <xf numFmtId="0" fontId="0" fillId="0" borderId="0" xfId="0" applyFont="1" applyAlignment="1">
      <alignment/>
    </xf>
    <xf numFmtId="0" fontId="1" fillId="0" borderId="24" xfId="0" applyFont="1" applyBorder="1" applyAlignment="1">
      <alignment/>
    </xf>
    <xf numFmtId="0" fontId="1" fillId="0" borderId="0" xfId="0" applyFont="1" applyBorder="1" applyAlignment="1">
      <alignment horizontal="left" vertical="top" wrapText="1"/>
    </xf>
    <xf numFmtId="0" fontId="18"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xf>
    <xf numFmtId="0" fontId="21" fillId="0" borderId="27" xfId="0" applyFont="1" applyBorder="1" applyAlignment="1">
      <alignment/>
    </xf>
    <xf numFmtId="0" fontId="0" fillId="0" borderId="27" xfId="0" applyBorder="1" applyAlignment="1">
      <alignment/>
    </xf>
    <xf numFmtId="0" fontId="1" fillId="0" borderId="0" xfId="0" applyFont="1" applyBorder="1" applyAlignment="1">
      <alignment/>
    </xf>
    <xf numFmtId="0" fontId="1" fillId="0" borderId="0" xfId="0" applyFont="1" applyBorder="1" applyAlignment="1">
      <alignment horizontal="left"/>
    </xf>
    <xf numFmtId="164" fontId="0" fillId="0" borderId="0" xfId="60" applyNumberFormat="1" applyFont="1" applyAlignment="1">
      <alignment/>
    </xf>
    <xf numFmtId="164" fontId="0" fillId="0" borderId="0" xfId="42" applyNumberFormat="1" applyFont="1" applyAlignment="1">
      <alignment/>
    </xf>
    <xf numFmtId="0" fontId="0" fillId="0" borderId="0" xfId="0" applyAlignment="1">
      <alignment horizontal="center"/>
    </xf>
    <xf numFmtId="0" fontId="0" fillId="0" borderId="0" xfId="0" applyBorder="1" applyAlignment="1">
      <alignment horizontal="center"/>
    </xf>
    <xf numFmtId="0" fontId="15" fillId="0" borderId="0" xfId="0" applyFont="1" applyBorder="1" applyAlignment="1">
      <alignment horizontal="center"/>
    </xf>
    <xf numFmtId="164" fontId="0" fillId="0" borderId="0" xfId="60" applyNumberFormat="1" applyAlignment="1">
      <alignment/>
    </xf>
    <xf numFmtId="39" fontId="0" fillId="0" borderId="0" xfId="42" applyNumberFormat="1" applyAlignment="1">
      <alignment/>
    </xf>
    <xf numFmtId="0" fontId="0" fillId="0" borderId="0" xfId="0" applyFill="1" applyAlignment="1">
      <alignment/>
    </xf>
    <xf numFmtId="0" fontId="15" fillId="0" borderId="0" xfId="0" applyFont="1" applyFill="1" applyBorder="1" applyAlignment="1">
      <alignment horizontal="center"/>
    </xf>
    <xf numFmtId="3" fontId="0" fillId="0" borderId="0" xfId="0" applyNumberFormat="1" applyBorder="1" applyAlignment="1">
      <alignment/>
    </xf>
    <xf numFmtId="0" fontId="1" fillId="0" borderId="10" xfId="0" applyFont="1" applyBorder="1" applyAlignment="1">
      <alignment wrapText="1"/>
    </xf>
    <xf numFmtId="0" fontId="1" fillId="0" borderId="10" xfId="0" applyFont="1" applyBorder="1" applyAlignment="1">
      <alignment horizontal="left" wrapText="1"/>
    </xf>
    <xf numFmtId="0" fontId="1" fillId="0" borderId="13" xfId="0" applyFont="1" applyBorder="1" applyAlignment="1">
      <alignment/>
    </xf>
    <xf numFmtId="0" fontId="1" fillId="0" borderId="29" xfId="0" applyFont="1" applyBorder="1" applyAlignment="1">
      <alignment/>
    </xf>
    <xf numFmtId="0" fontId="1" fillId="0" borderId="30" xfId="0" applyFont="1" applyBorder="1" applyAlignment="1">
      <alignment horizontal="left"/>
    </xf>
    <xf numFmtId="0" fontId="1" fillId="0" borderId="13" xfId="0" applyFont="1" applyBorder="1" applyAlignment="1">
      <alignment horizontal="left" wrapText="1"/>
    </xf>
    <xf numFmtId="0" fontId="1" fillId="0" borderId="29" xfId="0" applyFont="1"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164" fontId="0" fillId="0" borderId="32" xfId="60" applyNumberFormat="1" applyBorder="1" applyAlignment="1">
      <alignment/>
    </xf>
    <xf numFmtId="3" fontId="0" fillId="0" borderId="33" xfId="60" applyNumberFormat="1" applyBorder="1" applyAlignment="1">
      <alignment/>
    </xf>
    <xf numFmtId="164" fontId="0" fillId="0" borderId="34" xfId="60" applyNumberFormat="1" applyBorder="1" applyAlignment="1">
      <alignment/>
    </xf>
    <xf numFmtId="164" fontId="0" fillId="0" borderId="0" xfId="42" applyNumberFormat="1" applyAlignment="1">
      <alignment/>
    </xf>
    <xf numFmtId="164" fontId="0" fillId="0" borderId="35" xfId="60" applyNumberFormat="1" applyBorder="1" applyAlignment="1">
      <alignment/>
    </xf>
    <xf numFmtId="3" fontId="0" fillId="0" borderId="36" xfId="60" applyNumberFormat="1" applyBorder="1" applyAlignment="1">
      <alignment/>
    </xf>
    <xf numFmtId="3" fontId="1" fillId="0" borderId="10" xfId="60" applyNumberFormat="1" applyFont="1" applyBorder="1" applyAlignment="1">
      <alignment/>
    </xf>
    <xf numFmtId="0" fontId="1" fillId="0" borderId="10" xfId="0" applyFont="1" applyFill="1" applyBorder="1" applyAlignment="1">
      <alignment horizontal="left" wrapText="1"/>
    </xf>
    <xf numFmtId="0" fontId="0" fillId="0" borderId="0" xfId="0" applyFill="1" applyAlignment="1">
      <alignment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9" xfId="0" applyFont="1" applyBorder="1" applyAlignment="1">
      <alignment horizontal="left" wrapText="1"/>
    </xf>
    <xf numFmtId="164" fontId="1" fillId="0" borderId="21" xfId="0" applyNumberFormat="1" applyFont="1" applyFill="1" applyBorder="1" applyAlignment="1">
      <alignment/>
    </xf>
    <xf numFmtId="3" fontId="0" fillId="0" borderId="11" xfId="0" applyNumberFormat="1" applyFont="1" applyFill="1" applyBorder="1" applyAlignment="1">
      <alignment horizontal="right"/>
    </xf>
    <xf numFmtId="164" fontId="0" fillId="0" borderId="18" xfId="0" applyNumberFormat="1" applyFont="1" applyFill="1" applyBorder="1" applyAlignment="1">
      <alignment horizontal="right"/>
    </xf>
    <xf numFmtId="172" fontId="0" fillId="0" borderId="11" xfId="0" applyNumberFormat="1" applyFill="1" applyBorder="1" applyAlignment="1">
      <alignment horizontal="right"/>
    </xf>
    <xf numFmtId="164" fontId="0" fillId="0" borderId="18" xfId="0" applyNumberFormat="1" applyFill="1" applyBorder="1" applyAlignment="1">
      <alignment horizontal="right"/>
    </xf>
    <xf numFmtId="3" fontId="0" fillId="0" borderId="11" xfId="0" applyNumberFormat="1" applyFill="1" applyBorder="1" applyAlignment="1">
      <alignment horizontal="right"/>
    </xf>
    <xf numFmtId="164" fontId="0" fillId="0" borderId="11" xfId="0" applyNumberFormat="1" applyFill="1" applyBorder="1" applyAlignment="1">
      <alignment horizontal="right"/>
    </xf>
    <xf numFmtId="164" fontId="0" fillId="0" borderId="11" xfId="0" applyNumberFormat="1" applyFill="1" applyBorder="1" applyAlignment="1">
      <alignment/>
    </xf>
    <xf numFmtId="3" fontId="1" fillId="0" borderId="24" xfId="0" applyNumberFormat="1" applyFont="1" applyFill="1" applyBorder="1" applyAlignment="1">
      <alignment/>
    </xf>
    <xf numFmtId="164" fontId="1" fillId="0" borderId="10" xfId="0" applyNumberFormat="1" applyFont="1" applyFill="1" applyBorder="1" applyAlignment="1">
      <alignment/>
    </xf>
    <xf numFmtId="3" fontId="0" fillId="0" borderId="11" xfId="0" applyNumberFormat="1" applyFont="1" applyFill="1" applyBorder="1" applyAlignment="1">
      <alignment/>
    </xf>
    <xf numFmtId="3" fontId="0" fillId="0" borderId="12" xfId="0" applyNumberFormat="1" applyFont="1" applyFill="1" applyBorder="1" applyAlignment="1">
      <alignment horizontal="right"/>
    </xf>
    <xf numFmtId="0" fontId="1" fillId="0" borderId="13" xfId="0" applyFont="1" applyBorder="1" applyAlignment="1">
      <alignment horizontal="centerContinuous" vertical="center" wrapText="1"/>
    </xf>
    <xf numFmtId="3" fontId="0" fillId="0" borderId="20" xfId="0" applyNumberFormat="1" applyFill="1" applyBorder="1" applyAlignment="1">
      <alignment horizontal="right"/>
    </xf>
    <xf numFmtId="164" fontId="0" fillId="0" borderId="41" xfId="0" applyNumberFormat="1" applyFont="1" applyFill="1" applyBorder="1" applyAlignment="1">
      <alignment horizontal="right"/>
    </xf>
    <xf numFmtId="164" fontId="0" fillId="0" borderId="15" xfId="0" applyNumberFormat="1" applyFill="1" applyBorder="1" applyAlignment="1">
      <alignment horizontal="right"/>
    </xf>
    <xf numFmtId="3" fontId="0" fillId="0" borderId="17" xfId="0" applyNumberFormat="1" applyFill="1" applyBorder="1" applyAlignment="1">
      <alignment horizontal="right"/>
    </xf>
    <xf numFmtId="3" fontId="0" fillId="0" borderId="12" xfId="0" applyNumberFormat="1" applyFill="1" applyBorder="1" applyAlignment="1">
      <alignment horizontal="right"/>
    </xf>
    <xf numFmtId="164" fontId="0" fillId="0" borderId="12" xfId="0" applyNumberFormat="1" applyFill="1" applyBorder="1" applyAlignment="1">
      <alignment horizontal="right"/>
    </xf>
    <xf numFmtId="3" fontId="0" fillId="0" borderId="11" xfId="0" applyNumberFormat="1" applyFont="1" applyFill="1" applyBorder="1" applyAlignment="1">
      <alignment horizontal="right"/>
    </xf>
    <xf numFmtId="172" fontId="0" fillId="0" borderId="18" xfId="0" applyNumberFormat="1" applyFill="1" applyBorder="1" applyAlignment="1">
      <alignment horizontal="right"/>
    </xf>
    <xf numFmtId="0" fontId="0" fillId="0" borderId="0" xfId="57" applyFont="1">
      <alignment/>
      <protection/>
    </xf>
    <xf numFmtId="0" fontId="23" fillId="0" borderId="0" xfId="57">
      <alignment/>
      <protection/>
    </xf>
    <xf numFmtId="0" fontId="1" fillId="0" borderId="0" xfId="57" applyFont="1">
      <alignment/>
      <protection/>
    </xf>
    <xf numFmtId="0" fontId="15" fillId="0" borderId="0" xfId="57" applyFont="1" applyAlignment="1">
      <alignment horizontal="center"/>
      <protection/>
    </xf>
    <xf numFmtId="0" fontId="1" fillId="0" borderId="30" xfId="57" applyFont="1" applyBorder="1" applyAlignment="1">
      <alignment horizontal="left"/>
      <protection/>
    </xf>
    <xf numFmtId="0" fontId="1" fillId="0" borderId="42" xfId="57" applyFont="1" applyBorder="1" applyAlignment="1">
      <alignment horizontal="center" wrapText="1"/>
      <protection/>
    </xf>
    <xf numFmtId="0" fontId="1" fillId="0" borderId="30" xfId="57" applyFont="1" applyBorder="1" applyAlignment="1">
      <alignment horizontal="center" wrapText="1"/>
      <protection/>
    </xf>
    <xf numFmtId="0" fontId="1" fillId="0" borderId="25" xfId="57" applyFont="1" applyBorder="1" applyAlignment="1">
      <alignment horizontal="center" wrapText="1"/>
      <protection/>
    </xf>
    <xf numFmtId="0" fontId="1" fillId="25" borderId="25" xfId="57" applyFont="1" applyFill="1" applyBorder="1" applyAlignment="1">
      <alignment horizontal="center" wrapText="1"/>
      <protection/>
    </xf>
    <xf numFmtId="3" fontId="1" fillId="25" borderId="20" xfId="57" applyNumberFormat="1" applyFont="1" applyFill="1" applyBorder="1">
      <alignment/>
      <protection/>
    </xf>
    <xf numFmtId="3" fontId="1" fillId="0" borderId="10" xfId="57" applyNumberFormat="1" applyFont="1" applyBorder="1">
      <alignment/>
      <protection/>
    </xf>
    <xf numFmtId="0" fontId="42" fillId="0" borderId="35" xfId="57" applyFont="1" applyBorder="1">
      <alignment/>
      <protection/>
    </xf>
    <xf numFmtId="0" fontId="42" fillId="0" borderId="43" xfId="57" applyFont="1" applyBorder="1">
      <alignment/>
      <protection/>
    </xf>
    <xf numFmtId="3" fontId="42" fillId="0" borderId="11" xfId="57" applyNumberFormat="1" applyFont="1" applyBorder="1">
      <alignment/>
      <protection/>
    </xf>
    <xf numFmtId="3" fontId="42" fillId="0" borderId="35" xfId="57" applyNumberFormat="1" applyFont="1" applyBorder="1">
      <alignment/>
      <protection/>
    </xf>
    <xf numFmtId="3" fontId="42" fillId="0" borderId="44" xfId="57" applyNumberFormat="1" applyFont="1" applyBorder="1">
      <alignment/>
      <protection/>
    </xf>
    <xf numFmtId="3" fontId="42" fillId="0" borderId="20" xfId="57" applyNumberFormat="1" applyFont="1" applyBorder="1">
      <alignment/>
      <protection/>
    </xf>
    <xf numFmtId="0" fontId="42" fillId="0" borderId="45" xfId="57" applyFont="1" applyBorder="1">
      <alignment/>
      <protection/>
    </xf>
    <xf numFmtId="0" fontId="42" fillId="0" borderId="46" xfId="57" applyFont="1" applyBorder="1">
      <alignment/>
      <protection/>
    </xf>
    <xf numFmtId="3" fontId="42" fillId="0" borderId="47" xfId="57" applyNumberFormat="1" applyFont="1" applyBorder="1">
      <alignment/>
      <protection/>
    </xf>
    <xf numFmtId="3" fontId="42" fillId="0" borderId="45" xfId="57" applyNumberFormat="1" applyFont="1" applyBorder="1">
      <alignment/>
      <protection/>
    </xf>
    <xf numFmtId="3" fontId="1" fillId="25" borderId="48" xfId="57" applyNumberFormat="1" applyFont="1" applyFill="1" applyBorder="1">
      <alignment/>
      <protection/>
    </xf>
    <xf numFmtId="3" fontId="1" fillId="25" borderId="10" xfId="57" applyNumberFormat="1" applyFont="1" applyFill="1" applyBorder="1">
      <alignment/>
      <protection/>
    </xf>
    <xf numFmtId="3" fontId="1" fillId="0" borderId="24" xfId="60" applyNumberFormat="1" applyFont="1" applyFill="1" applyBorder="1" applyAlignment="1">
      <alignment horizontal="right"/>
    </xf>
    <xf numFmtId="3" fontId="1" fillId="0" borderId="10" xfId="60" applyNumberFormat="1" applyFont="1" applyFill="1" applyBorder="1" applyAlignment="1">
      <alignment/>
    </xf>
    <xf numFmtId="0" fontId="1" fillId="0" borderId="24" xfId="57" applyFont="1" applyBorder="1">
      <alignment/>
      <protection/>
    </xf>
    <xf numFmtId="0" fontId="1" fillId="0" borderId="49" xfId="57" applyFont="1" applyBorder="1">
      <alignment/>
      <protection/>
    </xf>
    <xf numFmtId="3" fontId="42" fillId="0" borderId="48" xfId="57" applyNumberFormat="1" applyFont="1" applyBorder="1">
      <alignment/>
      <protection/>
    </xf>
    <xf numFmtId="3" fontId="1" fillId="0" borderId="24" xfId="57" applyNumberFormat="1" applyFont="1" applyBorder="1">
      <alignment/>
      <protection/>
    </xf>
    <xf numFmtId="3" fontId="1" fillId="25" borderId="49" xfId="57" applyNumberFormat="1" applyFont="1" applyFill="1" applyBorder="1">
      <alignment/>
      <protection/>
    </xf>
    <xf numFmtId="164" fontId="1" fillId="0" borderId="29" xfId="60" applyNumberFormat="1" applyFont="1" applyBorder="1" applyAlignment="1">
      <alignment/>
    </xf>
    <xf numFmtId="3" fontId="1" fillId="0" borderId="50" xfId="60" applyNumberFormat="1" applyFont="1" applyBorder="1" applyAlignment="1">
      <alignment/>
    </xf>
    <xf numFmtId="0" fontId="1" fillId="25" borderId="51" xfId="57" applyFont="1" applyFill="1" applyBorder="1" applyAlignment="1">
      <alignment horizontal="center" wrapText="1"/>
      <protection/>
    </xf>
    <xf numFmtId="0" fontId="1" fillId="0" borderId="13" xfId="57" applyFont="1" applyBorder="1" applyAlignment="1">
      <alignment horizontal="center" wrapText="1"/>
      <protection/>
    </xf>
    <xf numFmtId="3" fontId="13" fillId="25" borderId="52" xfId="57" applyNumberFormat="1" applyFont="1" applyFill="1" applyBorder="1">
      <alignment/>
      <protection/>
    </xf>
    <xf numFmtId="3" fontId="13" fillId="25" borderId="53" xfId="57" applyNumberFormat="1" applyFont="1" applyFill="1" applyBorder="1">
      <alignment/>
      <protection/>
    </xf>
    <xf numFmtId="3" fontId="13" fillId="25" borderId="54" xfId="57" applyNumberFormat="1" applyFont="1" applyFill="1" applyBorder="1">
      <alignment/>
      <protection/>
    </xf>
    <xf numFmtId="0" fontId="7" fillId="0" borderId="55" xfId="0" applyFont="1" applyBorder="1" applyAlignment="1">
      <alignment horizontal="left" vertical="center"/>
    </xf>
    <xf numFmtId="0" fontId="22" fillId="0" borderId="27" xfId="0" applyFont="1" applyBorder="1" applyAlignment="1">
      <alignment horizontal="right"/>
    </xf>
    <xf numFmtId="0" fontId="19" fillId="0" borderId="0" xfId="0" applyFont="1" applyBorder="1" applyAlignment="1">
      <alignment horizontal="left"/>
    </xf>
    <xf numFmtId="14" fontId="20" fillId="0" borderId="0" xfId="0" applyNumberFormat="1" applyFont="1" applyBorder="1" applyAlignment="1">
      <alignment horizontal="left"/>
    </xf>
    <xf numFmtId="0" fontId="20" fillId="0" borderId="0" xfId="0" applyFont="1" applyBorder="1" applyAlignment="1">
      <alignment horizontal="left"/>
    </xf>
    <xf numFmtId="0" fontId="0" fillId="0" borderId="35" xfId="0" applyBorder="1" applyAlignment="1">
      <alignment/>
    </xf>
    <xf numFmtId="0" fontId="0" fillId="0" borderId="20" xfId="0" applyBorder="1" applyAlignment="1">
      <alignment/>
    </xf>
    <xf numFmtId="0" fontId="0" fillId="0" borderId="56" xfId="0" applyBorder="1" applyAlignment="1">
      <alignment/>
    </xf>
    <xf numFmtId="0" fontId="0" fillId="0" borderId="57" xfId="0" applyBorder="1" applyAlignment="1">
      <alignment/>
    </xf>
    <xf numFmtId="0" fontId="1" fillId="0" borderId="10" xfId="0" applyFont="1" applyFill="1" applyBorder="1" applyAlignment="1">
      <alignment wrapText="1"/>
    </xf>
    <xf numFmtId="0" fontId="0" fillId="0" borderId="58" xfId="0" applyBorder="1" applyAlignment="1">
      <alignment/>
    </xf>
    <xf numFmtId="0" fontId="0" fillId="0" borderId="44" xfId="0" applyBorder="1" applyAlignment="1">
      <alignment/>
    </xf>
    <xf numFmtId="0" fontId="6"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center"/>
    </xf>
    <xf numFmtId="0" fontId="1" fillId="0" borderId="3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left" wrapText="1"/>
    </xf>
    <xf numFmtId="0" fontId="1" fillId="0" borderId="35" xfId="0" applyFont="1" applyBorder="1" applyAlignment="1">
      <alignment horizontal="left" wrapText="1"/>
    </xf>
    <xf numFmtId="0" fontId="1" fillId="0" borderId="13" xfId="0" applyFont="1" applyBorder="1" applyAlignment="1">
      <alignment horizontal="left" wrapText="1"/>
    </xf>
    <xf numFmtId="0" fontId="1" fillId="0" borderId="30" xfId="0" applyFont="1" applyBorder="1" applyAlignment="1">
      <alignment horizontal="left" wrapText="1"/>
    </xf>
    <xf numFmtId="0" fontId="40" fillId="0" borderId="27" xfId="0" applyFont="1" applyBorder="1" applyAlignment="1">
      <alignment wrapText="1"/>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horizontal="center" wrapText="1"/>
    </xf>
    <xf numFmtId="0" fontId="1" fillId="0" borderId="13" xfId="0" applyFont="1" applyBorder="1" applyAlignment="1">
      <alignment horizontal="center" wrapText="1"/>
    </xf>
    <xf numFmtId="0" fontId="6" fillId="0" borderId="0" xfId="0" applyFont="1" applyAlignment="1">
      <alignment horizontal="center"/>
    </xf>
    <xf numFmtId="0" fontId="15" fillId="0" borderId="0" xfId="0" applyFont="1" applyAlignment="1">
      <alignment horizontal="center"/>
    </xf>
    <xf numFmtId="0" fontId="1" fillId="0" borderId="59" xfId="0" applyFont="1" applyBorder="1" applyAlignment="1">
      <alignment horizontal="center" wrapText="1"/>
    </xf>
    <xf numFmtId="0" fontId="0" fillId="0" borderId="60" xfId="0" applyBorder="1" applyAlignment="1">
      <alignment horizontal="center" wrapText="1"/>
    </xf>
    <xf numFmtId="0" fontId="1" fillId="0" borderId="20" xfId="0" applyFont="1" applyBorder="1" applyAlignment="1">
      <alignment horizontal="center" wrapText="1"/>
    </xf>
    <xf numFmtId="0" fontId="1" fillId="0" borderId="25" xfId="0" applyFont="1" applyBorder="1" applyAlignment="1">
      <alignment horizontal="center"/>
    </xf>
    <xf numFmtId="0" fontId="1" fillId="0" borderId="11" xfId="0" applyFont="1" applyBorder="1" applyAlignment="1">
      <alignment/>
    </xf>
    <xf numFmtId="0" fontId="1" fillId="0" borderId="13" xfId="0" applyFont="1" applyBorder="1" applyAlignment="1">
      <alignment/>
    </xf>
    <xf numFmtId="0" fontId="1" fillId="0" borderId="35" xfId="0" applyFont="1" applyBorder="1" applyAlignment="1">
      <alignment horizontal="center"/>
    </xf>
    <xf numFmtId="0" fontId="1" fillId="0" borderId="28" xfId="0" applyFont="1" applyBorder="1" applyAlignment="1">
      <alignment horizontal="center"/>
    </xf>
    <xf numFmtId="0" fontId="1" fillId="0" borderId="61" xfId="0" applyFont="1" applyBorder="1" applyAlignment="1">
      <alignment horizontal="center"/>
    </xf>
    <xf numFmtId="0" fontId="0" fillId="0" borderId="0" xfId="0" applyFont="1" applyFill="1" applyBorder="1" applyAlignment="1">
      <alignment wrapText="1"/>
    </xf>
    <xf numFmtId="0" fontId="0" fillId="0" borderId="0" xfId="0" applyBorder="1" applyAlignment="1">
      <alignment wrapText="1"/>
    </xf>
    <xf numFmtId="0" fontId="1" fillId="0" borderId="11" xfId="0" applyFont="1" applyBorder="1" applyAlignment="1">
      <alignment horizontal="center"/>
    </xf>
    <xf numFmtId="0" fontId="1" fillId="0" borderId="11" xfId="0" applyFont="1" applyBorder="1" applyAlignment="1">
      <alignment horizontal="left" wrapText="1"/>
    </xf>
    <xf numFmtId="0" fontId="1" fillId="0" borderId="13" xfId="0" applyFont="1" applyBorder="1" applyAlignment="1">
      <alignment horizontal="left" wrapText="1"/>
    </xf>
    <xf numFmtId="0" fontId="1" fillId="0" borderId="47" xfId="0" applyFont="1" applyBorder="1" applyAlignment="1">
      <alignment horizontal="center" wrapText="1"/>
    </xf>
    <xf numFmtId="0" fontId="1" fillId="0" borderId="23" xfId="0" applyFont="1" applyBorder="1" applyAlignment="1">
      <alignment horizontal="center"/>
    </xf>
    <xf numFmtId="3" fontId="1" fillId="0" borderId="47" xfId="0" applyNumberFormat="1" applyFont="1" applyBorder="1" applyAlignment="1">
      <alignment horizontal="center" wrapText="1"/>
    </xf>
    <xf numFmtId="0" fontId="1" fillId="0" borderId="47" xfId="0" applyFont="1" applyFill="1" applyBorder="1" applyAlignment="1">
      <alignment horizontal="center" wrapText="1"/>
    </xf>
    <xf numFmtId="0" fontId="1" fillId="0" borderId="23" xfId="0" applyFont="1" applyFill="1" applyBorder="1" applyAlignment="1">
      <alignment horizontal="center" wrapText="1"/>
    </xf>
    <xf numFmtId="0" fontId="1" fillId="0" borderId="23" xfId="0" applyFont="1" applyBorder="1" applyAlignment="1">
      <alignment horizontal="center" wrapText="1"/>
    </xf>
    <xf numFmtId="0" fontId="1" fillId="0" borderId="47" xfId="0" applyFont="1" applyBorder="1" applyAlignment="1">
      <alignment horizontal="center"/>
    </xf>
    <xf numFmtId="0" fontId="1" fillId="0" borderId="23" xfId="0" applyFont="1" applyBorder="1" applyAlignment="1">
      <alignment horizontal="center"/>
    </xf>
    <xf numFmtId="0" fontId="1" fillId="0" borderId="35"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5" fillId="0" borderId="27" xfId="0" applyFont="1" applyBorder="1" applyAlignment="1">
      <alignment horizontal="center" wrapText="1"/>
    </xf>
    <xf numFmtId="0" fontId="1" fillId="0" borderId="62" xfId="0" applyFont="1" applyBorder="1" applyAlignment="1">
      <alignment horizontal="center" wrapText="1"/>
    </xf>
    <xf numFmtId="0" fontId="1" fillId="0" borderId="20" xfId="0" applyFont="1" applyBorder="1" applyAlignment="1">
      <alignment horizontal="center"/>
    </xf>
    <xf numFmtId="0" fontId="1" fillId="0" borderId="45" xfId="0" applyFont="1" applyBorder="1" applyAlignment="1">
      <alignment horizontal="left"/>
    </xf>
    <xf numFmtId="0" fontId="1" fillId="0" borderId="63" xfId="0" applyFont="1" applyBorder="1" applyAlignment="1">
      <alignment horizontal="left"/>
    </xf>
    <xf numFmtId="0" fontId="1" fillId="0" borderId="35" xfId="0" applyFont="1" applyBorder="1" applyAlignment="1">
      <alignment horizont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xf>
    <xf numFmtId="0" fontId="1" fillId="0" borderId="35" xfId="0" applyFont="1" applyBorder="1" applyAlignment="1">
      <alignment horizontal="center" wrapText="1"/>
    </xf>
    <xf numFmtId="0" fontId="1" fillId="0" borderId="20" xfId="0" applyFont="1" applyBorder="1" applyAlignment="1">
      <alignment horizontal="center" wrapText="1"/>
    </xf>
    <xf numFmtId="0" fontId="1" fillId="0" borderId="13" xfId="0" applyFont="1" applyBorder="1" applyAlignment="1">
      <alignment horizontal="center"/>
    </xf>
    <xf numFmtId="0" fontId="1" fillId="0" borderId="45" xfId="0" applyFont="1" applyBorder="1" applyAlignment="1">
      <alignment horizontal="left" wrapText="1"/>
    </xf>
    <xf numFmtId="0" fontId="0" fillId="0" borderId="63" xfId="0" applyBorder="1" applyAlignment="1">
      <alignment horizontal="left"/>
    </xf>
    <xf numFmtId="0" fontId="15" fillId="0" borderId="27" xfId="0" applyFont="1" applyBorder="1" applyAlignment="1">
      <alignment horizontal="center"/>
    </xf>
    <xf numFmtId="0" fontId="1" fillId="0" borderId="11" xfId="0" applyNumberFormat="1" applyFont="1" applyBorder="1" applyAlignment="1">
      <alignment horizontal="center" wrapText="1"/>
    </xf>
    <xf numFmtId="0" fontId="17" fillId="0" borderId="0" xfId="0" applyFont="1" applyBorder="1" applyAlignment="1" applyProtection="1">
      <alignment horizontal="center"/>
      <protection/>
    </xf>
    <xf numFmtId="0" fontId="0" fillId="0" borderId="0" xfId="0" applyAlignment="1">
      <alignment/>
    </xf>
    <xf numFmtId="0" fontId="16" fillId="0" borderId="0" xfId="0" applyFont="1" applyBorder="1" applyAlignment="1" applyProtection="1">
      <alignment horizontal="center"/>
      <protection/>
    </xf>
    <xf numFmtId="0" fontId="16" fillId="0" borderId="27" xfId="0" applyFont="1" applyBorder="1" applyAlignment="1" applyProtection="1">
      <alignment horizontal="center"/>
      <protection/>
    </xf>
    <xf numFmtId="0" fontId="0" fillId="0" borderId="27" xfId="0" applyBorder="1" applyAlignment="1">
      <alignment/>
    </xf>
    <xf numFmtId="0" fontId="6" fillId="0" borderId="0" xfId="57" applyFont="1" applyAlignment="1">
      <alignment horizontal="center"/>
      <protection/>
    </xf>
    <xf numFmtId="0" fontId="15" fillId="0" borderId="0" xfId="57" applyFont="1" applyAlignment="1">
      <alignment horizontal="center"/>
      <protection/>
    </xf>
    <xf numFmtId="0" fontId="15" fillId="0" borderId="64" xfId="57" applyFont="1" applyBorder="1" applyAlignment="1">
      <alignment horizontal="center"/>
      <protection/>
    </xf>
    <xf numFmtId="0" fontId="15" fillId="0" borderId="65" xfId="57" applyFont="1" applyBorder="1" applyAlignment="1">
      <alignment horizontal="center"/>
      <protection/>
    </xf>
    <xf numFmtId="0" fontId="15" fillId="0" borderId="66" xfId="57" applyFont="1" applyBorder="1" applyAlignment="1">
      <alignment horizontal="center"/>
      <protection/>
    </xf>
    <xf numFmtId="0" fontId="8" fillId="20" borderId="0" xfId="0" applyFont="1" applyFill="1" applyBorder="1" applyAlignment="1">
      <alignment horizontal="center"/>
    </xf>
    <xf numFmtId="0" fontId="14" fillId="0" borderId="0" xfId="0" applyFont="1" applyAlignment="1">
      <alignment horizontal="center"/>
    </xf>
    <xf numFmtId="0" fontId="8" fillId="0" borderId="0" xfId="0" applyFont="1" applyAlignment="1">
      <alignment horizontal="center"/>
    </xf>
    <xf numFmtId="0" fontId="8" fillId="20" borderId="0" xfId="0" applyFont="1" applyFill="1" applyAlignment="1">
      <alignment horizontal="center"/>
    </xf>
    <xf numFmtId="0" fontId="0" fillId="0" borderId="27" xfId="0" applyFont="1" applyFill="1" applyBorder="1" applyAlignment="1">
      <alignment horizontal="center" wrapText="1"/>
    </xf>
    <xf numFmtId="0" fontId="15" fillId="0" borderId="67" xfId="57" applyFont="1" applyBorder="1" applyAlignment="1">
      <alignment horizontal="center"/>
      <protection/>
    </xf>
    <xf numFmtId="0" fontId="15" fillId="0" borderId="27"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scollaborativesrevisedreport_CR1245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showGridLines="0" tabSelected="1" zoomScalePageLayoutView="0" workbookViewId="0" topLeftCell="A1">
      <selection activeCell="A1" sqref="A1"/>
    </sheetView>
  </sheetViews>
  <sheetFormatPr defaultColWidth="9.140625" defaultRowHeight="12.75"/>
  <cols>
    <col min="2" max="2" width="4.421875" style="0" customWidth="1"/>
    <col min="8" max="8" width="22.8515625" style="0" customWidth="1"/>
    <col min="9" max="9" width="4.421875" style="84" customWidth="1"/>
  </cols>
  <sheetData>
    <row r="1" ht="12.75">
      <c r="A1" s="75" t="s">
        <v>156</v>
      </c>
    </row>
    <row r="2" spans="2:9" ht="12.75" customHeight="1">
      <c r="B2" s="76"/>
      <c r="C2" s="76"/>
      <c r="D2" s="76"/>
      <c r="E2" s="76"/>
      <c r="F2" s="76"/>
      <c r="G2" s="76"/>
      <c r="H2" s="1"/>
      <c r="I2" s="85"/>
    </row>
    <row r="3" spans="1:9" ht="13.5" thickBot="1">
      <c r="A3" s="74"/>
      <c r="B3" s="74"/>
      <c r="C3" s="74"/>
      <c r="D3" s="74"/>
      <c r="E3" s="74"/>
      <c r="F3" s="1"/>
      <c r="G3" s="1"/>
      <c r="H3" s="1"/>
      <c r="I3" s="85"/>
    </row>
    <row r="4" spans="1:9" ht="30" customHeight="1" thickBot="1" thickTop="1">
      <c r="A4" s="173" t="s">
        <v>130</v>
      </c>
      <c r="B4" s="173"/>
      <c r="C4" s="173"/>
      <c r="D4" s="173"/>
      <c r="E4" s="173"/>
      <c r="F4" s="173"/>
      <c r="G4" s="173"/>
      <c r="H4" s="173"/>
      <c r="I4" s="173"/>
    </row>
    <row r="5" spans="1:9" ht="13.5" thickTop="1">
      <c r="A5" s="1"/>
      <c r="B5" s="1"/>
      <c r="C5" s="1"/>
      <c r="D5" s="1"/>
      <c r="E5" s="1"/>
      <c r="F5" s="1"/>
      <c r="G5" s="1"/>
      <c r="H5" s="1"/>
      <c r="I5" s="85"/>
    </row>
    <row r="6" spans="1:9" ht="20.25">
      <c r="A6" s="175" t="s">
        <v>88</v>
      </c>
      <c r="B6" s="175"/>
      <c r="C6" s="175"/>
      <c r="D6" s="175"/>
      <c r="E6" s="175"/>
      <c r="F6" s="175"/>
      <c r="G6" s="175"/>
      <c r="H6" s="175"/>
      <c r="I6" s="175"/>
    </row>
    <row r="7" spans="1:9" ht="20.25">
      <c r="A7" s="175" t="s">
        <v>230</v>
      </c>
      <c r="B7" s="175"/>
      <c r="C7" s="175"/>
      <c r="D7" s="175"/>
      <c r="E7" s="175"/>
      <c r="F7" s="175"/>
      <c r="G7" s="175"/>
      <c r="H7" s="175"/>
      <c r="I7" s="175"/>
    </row>
    <row r="8" spans="1:9" ht="12.75">
      <c r="A8" s="1"/>
      <c r="B8" s="1"/>
      <c r="C8" s="1"/>
      <c r="D8" s="1"/>
      <c r="E8" s="1"/>
      <c r="F8" s="1"/>
      <c r="G8" s="1"/>
      <c r="H8" s="1"/>
      <c r="I8" s="85"/>
    </row>
    <row r="9" spans="1:9" ht="20.25">
      <c r="A9" s="176" t="s">
        <v>214</v>
      </c>
      <c r="B9" s="177"/>
      <c r="C9" s="177"/>
      <c r="D9" s="177"/>
      <c r="E9" s="177"/>
      <c r="F9" s="177"/>
      <c r="G9" s="177"/>
      <c r="H9" s="177"/>
      <c r="I9" s="177"/>
    </row>
    <row r="10" spans="1:9" ht="12.75">
      <c r="A10" s="1"/>
      <c r="B10" s="1"/>
      <c r="C10" s="1"/>
      <c r="D10" s="1"/>
      <c r="E10" s="1"/>
      <c r="F10" s="1"/>
      <c r="G10" s="1"/>
      <c r="H10" s="1"/>
      <c r="I10" s="85"/>
    </row>
    <row r="11" spans="1:9" ht="12.75">
      <c r="A11" s="77"/>
      <c r="B11" s="77"/>
      <c r="C11" s="77"/>
      <c r="D11" s="77"/>
      <c r="E11" s="77"/>
      <c r="F11" s="77"/>
      <c r="G11" s="77"/>
      <c r="H11" s="77"/>
      <c r="I11" s="85"/>
    </row>
    <row r="12" spans="1:9" ht="20.25" customHeight="1">
      <c r="A12" s="77"/>
      <c r="B12" s="77"/>
      <c r="C12" s="78" t="s">
        <v>131</v>
      </c>
      <c r="D12" s="79"/>
      <c r="E12" s="79"/>
      <c r="F12" s="79"/>
      <c r="G12" s="79"/>
      <c r="H12" s="174" t="s">
        <v>132</v>
      </c>
      <c r="I12" s="174"/>
    </row>
    <row r="13" spans="1:9" ht="12.75">
      <c r="A13" s="77"/>
      <c r="B13" s="77"/>
      <c r="C13" s="77"/>
      <c r="D13" s="77"/>
      <c r="E13" s="77"/>
      <c r="F13" s="77"/>
      <c r="G13" s="77"/>
      <c r="H13" s="77"/>
      <c r="I13" s="85"/>
    </row>
    <row r="14" spans="1:9" ht="12.75">
      <c r="A14" s="77"/>
      <c r="B14" s="77"/>
      <c r="C14" s="80" t="s">
        <v>134</v>
      </c>
      <c r="D14" s="80"/>
      <c r="E14" s="80"/>
      <c r="F14" s="80"/>
      <c r="G14" s="80"/>
      <c r="H14" s="80"/>
      <c r="I14" s="80">
        <v>1</v>
      </c>
    </row>
    <row r="15" spans="1:9" ht="12.75">
      <c r="A15" s="77"/>
      <c r="B15" s="77"/>
      <c r="C15" s="80"/>
      <c r="D15" s="80"/>
      <c r="E15" s="80"/>
      <c r="F15" s="80"/>
      <c r="G15" s="80"/>
      <c r="H15" s="80"/>
      <c r="I15" s="80"/>
    </row>
    <row r="16" spans="1:9" ht="12.75">
      <c r="A16" s="77"/>
      <c r="B16" s="77"/>
      <c r="C16" s="80" t="s">
        <v>135</v>
      </c>
      <c r="D16" s="80"/>
      <c r="E16" s="80"/>
      <c r="F16" s="80"/>
      <c r="G16" s="80"/>
      <c r="H16" s="80"/>
      <c r="I16" s="80">
        <v>2</v>
      </c>
    </row>
    <row r="17" spans="1:9" ht="12.75">
      <c r="A17" s="77"/>
      <c r="B17" s="77"/>
      <c r="C17" s="80"/>
      <c r="D17" s="80"/>
      <c r="E17" s="80"/>
      <c r="F17" s="80"/>
      <c r="G17" s="80"/>
      <c r="H17" s="80"/>
      <c r="I17" s="80"/>
    </row>
    <row r="18" spans="1:9" ht="12.75">
      <c r="A18" s="77"/>
      <c r="B18" s="77"/>
      <c r="C18" s="80" t="s">
        <v>163</v>
      </c>
      <c r="D18" s="80"/>
      <c r="E18" s="80"/>
      <c r="F18" s="80"/>
      <c r="G18" s="80"/>
      <c r="H18" s="80"/>
      <c r="I18" s="80">
        <v>3</v>
      </c>
    </row>
    <row r="19" spans="1:9" ht="12.75">
      <c r="A19" s="77"/>
      <c r="B19" s="77"/>
      <c r="C19" s="80"/>
      <c r="D19" s="80"/>
      <c r="E19" s="80"/>
      <c r="F19" s="80"/>
      <c r="G19" s="80"/>
      <c r="H19" s="80"/>
      <c r="I19" s="80"/>
    </row>
    <row r="20" spans="1:9" ht="12.75">
      <c r="A20" s="77"/>
      <c r="B20" s="77"/>
      <c r="C20" s="80" t="s">
        <v>164</v>
      </c>
      <c r="D20" s="80"/>
      <c r="E20" s="80"/>
      <c r="F20" s="80"/>
      <c r="G20" s="80"/>
      <c r="H20" s="80"/>
      <c r="I20" s="80">
        <v>4</v>
      </c>
    </row>
    <row r="21" spans="1:9" ht="12.75">
      <c r="A21" s="77"/>
      <c r="B21" s="77"/>
      <c r="C21" s="80"/>
      <c r="D21" s="80"/>
      <c r="E21" s="80"/>
      <c r="F21" s="80"/>
      <c r="G21" s="80"/>
      <c r="H21" s="80"/>
      <c r="I21" s="80"/>
    </row>
    <row r="22" spans="1:9" ht="12.75">
      <c r="A22" s="77"/>
      <c r="B22" s="77"/>
      <c r="C22" s="80" t="s">
        <v>136</v>
      </c>
      <c r="D22" s="80"/>
      <c r="E22" s="80"/>
      <c r="F22" s="80"/>
      <c r="G22" s="80"/>
      <c r="H22" s="80"/>
      <c r="I22" s="80">
        <v>5</v>
      </c>
    </row>
    <row r="23" spans="1:9" ht="12.75" customHeight="1">
      <c r="A23" s="77"/>
      <c r="B23" s="77"/>
      <c r="C23" s="77"/>
      <c r="D23" s="77"/>
      <c r="E23" s="77"/>
      <c r="F23" s="77"/>
      <c r="G23" s="77"/>
      <c r="H23" s="77"/>
      <c r="I23" s="77"/>
    </row>
    <row r="24" spans="1:9" ht="12.75">
      <c r="A24" s="77"/>
      <c r="B24" s="77"/>
      <c r="C24" s="80" t="s">
        <v>137</v>
      </c>
      <c r="D24" s="77"/>
      <c r="E24" s="77"/>
      <c r="F24" s="77"/>
      <c r="G24" s="77"/>
      <c r="H24" s="77"/>
      <c r="I24" s="80">
        <v>6</v>
      </c>
    </row>
    <row r="25" spans="1:9" ht="12.75" customHeight="1">
      <c r="A25" s="77"/>
      <c r="B25" s="77"/>
      <c r="C25" s="77"/>
      <c r="D25" s="77"/>
      <c r="E25" s="77"/>
      <c r="F25" s="77"/>
      <c r="G25" s="77"/>
      <c r="H25" s="77"/>
      <c r="I25" s="77"/>
    </row>
    <row r="26" spans="1:9" ht="12.75">
      <c r="A26" s="77"/>
      <c r="B26" s="77"/>
      <c r="C26" s="80" t="s">
        <v>138</v>
      </c>
      <c r="D26" s="80"/>
      <c r="E26" s="80"/>
      <c r="F26" s="77"/>
      <c r="G26" s="77"/>
      <c r="H26" s="77"/>
      <c r="I26" s="80">
        <v>7</v>
      </c>
    </row>
    <row r="27" spans="1:9" ht="12.75">
      <c r="A27" s="77"/>
      <c r="B27" s="77"/>
      <c r="C27" s="77"/>
      <c r="D27" s="77"/>
      <c r="E27" s="77"/>
      <c r="F27" s="77"/>
      <c r="G27" s="77"/>
      <c r="H27" s="77"/>
      <c r="I27" s="80"/>
    </row>
    <row r="28" spans="1:9" ht="12.75">
      <c r="A28" s="77"/>
      <c r="B28" s="77"/>
      <c r="C28" s="80" t="s">
        <v>139</v>
      </c>
      <c r="D28" s="77"/>
      <c r="E28" s="77"/>
      <c r="F28" s="77"/>
      <c r="G28" s="77"/>
      <c r="H28" s="77"/>
      <c r="I28" s="80">
        <v>8</v>
      </c>
    </row>
    <row r="29" spans="1:9" ht="12.75">
      <c r="A29" s="77"/>
      <c r="B29" s="77"/>
      <c r="C29" s="77"/>
      <c r="D29" s="77"/>
      <c r="E29" s="77"/>
      <c r="F29" s="77"/>
      <c r="G29" s="77"/>
      <c r="H29" s="77"/>
      <c r="I29" s="80"/>
    </row>
    <row r="30" spans="1:9" ht="12.75">
      <c r="A30" s="77"/>
      <c r="B30" s="77"/>
      <c r="C30" s="80" t="s">
        <v>140</v>
      </c>
      <c r="D30" s="77"/>
      <c r="E30" s="77"/>
      <c r="F30" s="77"/>
      <c r="G30" s="77"/>
      <c r="H30" s="77"/>
      <c r="I30" s="80">
        <v>9</v>
      </c>
    </row>
    <row r="31" spans="1:9" ht="12.75">
      <c r="A31" s="77"/>
      <c r="B31" s="77"/>
      <c r="C31" s="77"/>
      <c r="D31" s="77"/>
      <c r="E31" s="77"/>
      <c r="F31" s="77"/>
      <c r="G31" s="77"/>
      <c r="H31" s="77"/>
      <c r="I31" s="80"/>
    </row>
    <row r="32" spans="1:9" ht="12.75">
      <c r="A32" s="77"/>
      <c r="B32" s="77"/>
      <c r="C32" s="80" t="s">
        <v>149</v>
      </c>
      <c r="D32" s="77"/>
      <c r="E32" s="77"/>
      <c r="F32" s="77"/>
      <c r="G32" s="77"/>
      <c r="H32" s="77"/>
      <c r="I32" s="80">
        <v>10</v>
      </c>
    </row>
    <row r="33" spans="1:9" ht="12.75">
      <c r="A33" s="77"/>
      <c r="B33" s="77"/>
      <c r="C33" s="77"/>
      <c r="D33" s="77"/>
      <c r="E33" s="77"/>
      <c r="F33" s="77"/>
      <c r="G33" s="77"/>
      <c r="H33" s="77"/>
      <c r="I33" s="77"/>
    </row>
    <row r="34" spans="1:9" ht="12.75">
      <c r="A34" s="77"/>
      <c r="B34" s="77"/>
      <c r="C34" s="80" t="s">
        <v>141</v>
      </c>
      <c r="D34" s="77"/>
      <c r="E34" s="77"/>
      <c r="F34" s="77"/>
      <c r="G34" s="77"/>
      <c r="H34" s="77"/>
      <c r="I34" s="80">
        <v>11</v>
      </c>
    </row>
    <row r="35" spans="1:9" ht="12.75">
      <c r="A35" s="77"/>
      <c r="B35" s="77"/>
      <c r="C35" s="77"/>
      <c r="D35" s="77"/>
      <c r="E35" s="77"/>
      <c r="F35" s="77"/>
      <c r="G35" s="77"/>
      <c r="H35" s="77"/>
      <c r="I35" s="77"/>
    </row>
    <row r="36" spans="1:9" ht="12.75">
      <c r="A36" s="77"/>
      <c r="B36" s="77"/>
      <c r="C36" s="80" t="s">
        <v>155</v>
      </c>
      <c r="D36" s="77"/>
      <c r="E36" s="77"/>
      <c r="F36" s="77"/>
      <c r="G36" s="77"/>
      <c r="H36" s="77"/>
      <c r="I36" s="80">
        <v>12</v>
      </c>
    </row>
    <row r="37" spans="1:9" ht="12.75">
      <c r="A37" s="77"/>
      <c r="B37" s="77"/>
      <c r="C37" s="80"/>
      <c r="D37" s="77"/>
      <c r="E37" s="77"/>
      <c r="F37" s="77"/>
      <c r="G37" s="77"/>
      <c r="H37" s="77"/>
      <c r="I37" s="80"/>
    </row>
    <row r="38" spans="1:9" ht="12.75">
      <c r="A38" s="77"/>
      <c r="B38" s="77"/>
      <c r="C38" s="81" t="s">
        <v>142</v>
      </c>
      <c r="D38" s="81"/>
      <c r="E38" s="81"/>
      <c r="F38" s="81"/>
      <c r="G38" s="81"/>
      <c r="H38" s="81"/>
      <c r="I38" s="80">
        <v>13</v>
      </c>
    </row>
    <row r="39" spans="1:9" ht="12.75">
      <c r="A39" s="77"/>
      <c r="B39" s="77"/>
      <c r="C39" s="77"/>
      <c r="D39" s="77"/>
      <c r="E39" s="77"/>
      <c r="F39" s="77"/>
      <c r="G39" s="77"/>
      <c r="H39" s="77"/>
      <c r="I39" s="77"/>
    </row>
    <row r="40" spans="1:9" ht="12.75">
      <c r="A40" s="77"/>
      <c r="B40" s="77"/>
      <c r="C40" s="80" t="s">
        <v>133</v>
      </c>
      <c r="D40" s="77"/>
      <c r="E40" s="77"/>
      <c r="F40" s="77"/>
      <c r="G40" s="77"/>
      <c r="H40" s="77"/>
      <c r="I40" s="80">
        <v>14</v>
      </c>
    </row>
    <row r="41" spans="1:9" ht="12.75">
      <c r="A41" s="77"/>
      <c r="B41" s="77"/>
      <c r="C41" s="77"/>
      <c r="D41" s="77"/>
      <c r="E41" s="77"/>
      <c r="F41" s="77"/>
      <c r="G41" s="77"/>
      <c r="H41" s="77"/>
      <c r="I41" s="85"/>
    </row>
    <row r="42" spans="1:9" ht="12.75">
      <c r="A42" s="77"/>
      <c r="B42" s="77"/>
      <c r="C42" s="77"/>
      <c r="D42" s="77"/>
      <c r="E42" s="77"/>
      <c r="F42" s="77"/>
      <c r="G42" s="77"/>
      <c r="H42" s="77"/>
      <c r="I42" s="85"/>
    </row>
    <row r="43" spans="1:9" ht="12.75">
      <c r="A43" s="77"/>
      <c r="B43" s="77"/>
      <c r="C43" s="77"/>
      <c r="D43" s="77"/>
      <c r="E43" s="77"/>
      <c r="F43" s="77"/>
      <c r="G43" s="77"/>
      <c r="H43" s="77"/>
      <c r="I43" s="85"/>
    </row>
    <row r="44" spans="1:9" ht="12.75">
      <c r="A44" s="77"/>
      <c r="B44" s="77"/>
      <c r="C44" s="77"/>
      <c r="D44" s="77"/>
      <c r="E44" s="77"/>
      <c r="F44" s="77"/>
      <c r="G44" s="77"/>
      <c r="H44" s="77"/>
      <c r="I44" s="85"/>
    </row>
  </sheetData>
  <sheetProtection/>
  <mergeCells count="5">
    <mergeCell ref="A4:I4"/>
    <mergeCell ref="H12:I12"/>
    <mergeCell ref="A7:I7"/>
    <mergeCell ref="A6:I6"/>
    <mergeCell ref="A9:I9"/>
  </mergeCells>
  <printOptions horizontalCentered="1"/>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1" sqref="A1"/>
    </sheetView>
  </sheetViews>
  <sheetFormatPr defaultColWidth="9.140625" defaultRowHeight="12.75"/>
  <cols>
    <col min="1" max="1" width="19.57421875" style="0" customWidth="1"/>
    <col min="2" max="5" width="8.7109375" style="0" customWidth="1"/>
    <col min="6" max="6" width="11.421875" style="0" customWidth="1"/>
    <col min="7" max="7" width="14.140625" style="8" customWidth="1"/>
  </cols>
  <sheetData>
    <row r="1" spans="1:7" ht="12.75">
      <c r="A1" s="71" t="s">
        <v>223</v>
      </c>
      <c r="B1" s="71"/>
      <c r="C1" s="71"/>
      <c r="D1" s="71"/>
      <c r="E1" s="71"/>
      <c r="F1" s="71"/>
      <c r="G1" s="71"/>
    </row>
    <row r="2" spans="1:8" ht="12.75">
      <c r="A2" s="185" t="s">
        <v>130</v>
      </c>
      <c r="B2" s="185"/>
      <c r="C2" s="185"/>
      <c r="D2" s="185"/>
      <c r="E2" s="185"/>
      <c r="F2" s="185"/>
      <c r="G2" s="185"/>
      <c r="H2" s="1"/>
    </row>
    <row r="3" spans="1:8" ht="15">
      <c r="A3" s="186" t="s">
        <v>47</v>
      </c>
      <c r="B3" s="186"/>
      <c r="C3" s="186"/>
      <c r="D3" s="186"/>
      <c r="E3" s="186"/>
      <c r="F3" s="186"/>
      <c r="G3" s="186"/>
      <c r="H3" s="1"/>
    </row>
    <row r="4" spans="1:8" ht="15">
      <c r="A4" s="187" t="s">
        <v>231</v>
      </c>
      <c r="B4" s="187"/>
      <c r="C4" s="187"/>
      <c r="D4" s="187"/>
      <c r="E4" s="187"/>
      <c r="F4" s="187"/>
      <c r="G4" s="187"/>
      <c r="H4" s="1"/>
    </row>
    <row r="5" spans="1:7" ht="45.75" customHeight="1" thickBot="1">
      <c r="A5" s="97" t="s">
        <v>89</v>
      </c>
      <c r="B5" s="36" t="s">
        <v>48</v>
      </c>
      <c r="C5" s="36" t="s">
        <v>49</v>
      </c>
      <c r="D5" s="66" t="s">
        <v>50</v>
      </c>
      <c r="E5" s="37" t="s">
        <v>51</v>
      </c>
      <c r="F5" s="37" t="s">
        <v>102</v>
      </c>
      <c r="G5" s="51" t="s">
        <v>103</v>
      </c>
    </row>
    <row r="6" spans="1:10" ht="15.75" customHeight="1" thickTop="1">
      <c r="A6" s="3" t="s">
        <v>181</v>
      </c>
      <c r="B6" s="29">
        <v>854</v>
      </c>
      <c r="C6" s="19">
        <v>761</v>
      </c>
      <c r="D6" s="19">
        <v>0</v>
      </c>
      <c r="E6" s="19">
        <v>607</v>
      </c>
      <c r="F6" s="19">
        <v>2222</v>
      </c>
      <c r="G6" s="19">
        <v>1549</v>
      </c>
      <c r="I6" s="8"/>
      <c r="J6" s="8"/>
    </row>
    <row r="7" spans="1:10" ht="15.75" customHeight="1">
      <c r="A7" s="3" t="s">
        <v>182</v>
      </c>
      <c r="B7" s="28">
        <v>171</v>
      </c>
      <c r="C7" s="16">
        <v>6</v>
      </c>
      <c r="D7" s="16">
        <v>0</v>
      </c>
      <c r="E7" s="16">
        <v>237</v>
      </c>
      <c r="F7" s="16">
        <v>414</v>
      </c>
      <c r="G7" s="16">
        <v>386</v>
      </c>
      <c r="I7" s="8"/>
      <c r="J7" s="8"/>
    </row>
    <row r="8" spans="1:10" ht="15.75" customHeight="1">
      <c r="A8" s="3" t="s">
        <v>183</v>
      </c>
      <c r="B8" s="16">
        <v>1104</v>
      </c>
      <c r="C8" s="16">
        <v>740</v>
      </c>
      <c r="D8" s="16">
        <v>179</v>
      </c>
      <c r="E8" s="16">
        <v>816</v>
      </c>
      <c r="F8" s="16">
        <v>2839</v>
      </c>
      <c r="G8" s="16">
        <v>2265</v>
      </c>
      <c r="I8" s="8"/>
      <c r="J8" s="8"/>
    </row>
    <row r="9" spans="1:10" ht="15.75" customHeight="1">
      <c r="A9" s="3" t="s">
        <v>184</v>
      </c>
      <c r="B9" s="16">
        <v>1066</v>
      </c>
      <c r="C9" s="16">
        <v>705</v>
      </c>
      <c r="D9" s="16">
        <v>0</v>
      </c>
      <c r="E9" s="16">
        <v>279</v>
      </c>
      <c r="F9" s="16">
        <v>2050</v>
      </c>
      <c r="G9" s="16">
        <v>1550</v>
      </c>
      <c r="I9" s="8"/>
      <c r="J9" s="8"/>
    </row>
    <row r="10" spans="1:10" ht="15.75" customHeight="1">
      <c r="A10" s="3" t="s">
        <v>185</v>
      </c>
      <c r="B10" s="16">
        <v>1041</v>
      </c>
      <c r="C10" s="16">
        <v>643</v>
      </c>
      <c r="D10" s="16">
        <v>968</v>
      </c>
      <c r="E10" s="16">
        <v>904</v>
      </c>
      <c r="F10" s="16">
        <v>3556</v>
      </c>
      <c r="G10" s="16">
        <v>2388</v>
      </c>
      <c r="I10" s="8"/>
      <c r="J10" s="8"/>
    </row>
    <row r="11" spans="1:10" ht="15.75" customHeight="1">
      <c r="A11" s="3" t="s">
        <v>186</v>
      </c>
      <c r="B11" s="16">
        <v>1233</v>
      </c>
      <c r="C11" s="16">
        <v>1128</v>
      </c>
      <c r="D11" s="16">
        <v>258</v>
      </c>
      <c r="E11" s="16">
        <v>1562</v>
      </c>
      <c r="F11" s="16">
        <v>4181</v>
      </c>
      <c r="G11" s="16">
        <v>3056</v>
      </c>
      <c r="I11" s="8"/>
      <c r="J11" s="8"/>
    </row>
    <row r="12" spans="1:10" ht="15.75" customHeight="1">
      <c r="A12" s="3" t="s">
        <v>187</v>
      </c>
      <c r="B12" s="16">
        <v>3026</v>
      </c>
      <c r="C12" s="16">
        <v>2054</v>
      </c>
      <c r="D12" s="16">
        <v>1399</v>
      </c>
      <c r="E12" s="16">
        <v>4474</v>
      </c>
      <c r="F12" s="16">
        <v>10953</v>
      </c>
      <c r="G12" s="16">
        <v>7387</v>
      </c>
      <c r="I12" s="8"/>
      <c r="J12" s="8"/>
    </row>
    <row r="13" spans="1:10" ht="15.75" customHeight="1">
      <c r="A13" s="3" t="s">
        <v>188</v>
      </c>
      <c r="B13" s="16">
        <v>849</v>
      </c>
      <c r="C13" s="16">
        <v>541</v>
      </c>
      <c r="D13" s="16">
        <v>18</v>
      </c>
      <c r="E13" s="16">
        <v>788</v>
      </c>
      <c r="F13" s="16">
        <v>2196</v>
      </c>
      <c r="G13" s="16">
        <v>1699</v>
      </c>
      <c r="I13" s="8"/>
      <c r="J13" s="8"/>
    </row>
    <row r="14" spans="1:10" ht="15.75" customHeight="1">
      <c r="A14" s="3" t="s">
        <v>189</v>
      </c>
      <c r="B14" s="16">
        <v>1179</v>
      </c>
      <c r="C14" s="16">
        <v>828</v>
      </c>
      <c r="D14" s="16">
        <v>46</v>
      </c>
      <c r="E14" s="16">
        <v>703</v>
      </c>
      <c r="F14" s="16">
        <v>2756</v>
      </c>
      <c r="G14" s="16">
        <v>2162</v>
      </c>
      <c r="I14" s="8"/>
      <c r="J14" s="8"/>
    </row>
    <row r="15" spans="1:10" ht="15.75" customHeight="1">
      <c r="A15" s="3" t="s">
        <v>190</v>
      </c>
      <c r="B15" s="16">
        <v>1293</v>
      </c>
      <c r="C15" s="16">
        <v>801</v>
      </c>
      <c r="D15" s="16">
        <v>0</v>
      </c>
      <c r="E15" s="16">
        <v>1059</v>
      </c>
      <c r="F15" s="16">
        <v>3153</v>
      </c>
      <c r="G15" s="16">
        <v>2478</v>
      </c>
      <c r="I15" s="8"/>
      <c r="J15" s="8"/>
    </row>
    <row r="16" spans="1:10" ht="15.75" customHeight="1">
      <c r="A16" s="3" t="s">
        <v>191</v>
      </c>
      <c r="B16" s="16">
        <v>1756</v>
      </c>
      <c r="C16" s="16">
        <v>763</v>
      </c>
      <c r="D16" s="16">
        <v>1328</v>
      </c>
      <c r="E16" s="16">
        <v>1322</v>
      </c>
      <c r="F16" s="16">
        <v>5169</v>
      </c>
      <c r="G16" s="16">
        <v>3689</v>
      </c>
      <c r="I16" s="8"/>
      <c r="J16" s="8"/>
    </row>
    <row r="17" spans="1:10" ht="15.75" customHeight="1">
      <c r="A17" s="3" t="s">
        <v>192</v>
      </c>
      <c r="B17" s="16">
        <v>210</v>
      </c>
      <c r="C17" s="16">
        <v>181</v>
      </c>
      <c r="D17" s="16">
        <v>47</v>
      </c>
      <c r="E17" s="16">
        <v>125</v>
      </c>
      <c r="F17" s="16">
        <v>563</v>
      </c>
      <c r="G17" s="16">
        <v>434</v>
      </c>
      <c r="I17" s="8"/>
      <c r="J17" s="8"/>
    </row>
    <row r="18" spans="1:10" ht="15.75" customHeight="1">
      <c r="A18" s="3" t="s">
        <v>193</v>
      </c>
      <c r="B18" s="16">
        <v>685</v>
      </c>
      <c r="C18" s="16">
        <v>469</v>
      </c>
      <c r="D18" s="16">
        <v>150</v>
      </c>
      <c r="E18" s="16">
        <v>464</v>
      </c>
      <c r="F18" s="16">
        <v>1768</v>
      </c>
      <c r="G18" s="16">
        <v>1341</v>
      </c>
      <c r="I18" s="8"/>
      <c r="J18" s="8"/>
    </row>
    <row r="19" spans="1:10" ht="15.75" customHeight="1">
      <c r="A19" s="3" t="s">
        <v>194</v>
      </c>
      <c r="B19" s="16">
        <v>691</v>
      </c>
      <c r="C19" s="16">
        <v>707</v>
      </c>
      <c r="D19" s="16">
        <v>0</v>
      </c>
      <c r="E19" s="16">
        <v>464</v>
      </c>
      <c r="F19" s="16">
        <v>1862</v>
      </c>
      <c r="G19" s="16">
        <v>1373</v>
      </c>
      <c r="I19" s="8"/>
      <c r="J19" s="8"/>
    </row>
    <row r="20" spans="1:10" ht="15.75" customHeight="1">
      <c r="A20" s="3" t="s">
        <v>195</v>
      </c>
      <c r="B20" s="16">
        <v>326</v>
      </c>
      <c r="C20" s="16">
        <v>291</v>
      </c>
      <c r="D20" s="16">
        <v>0</v>
      </c>
      <c r="E20" s="16">
        <v>377</v>
      </c>
      <c r="F20" s="16">
        <v>994</v>
      </c>
      <c r="G20" s="16">
        <v>768</v>
      </c>
      <c r="I20" s="8"/>
      <c r="J20" s="8"/>
    </row>
    <row r="21" spans="1:10" ht="15.75" customHeight="1">
      <c r="A21" s="3" t="s">
        <v>196</v>
      </c>
      <c r="B21" s="16">
        <v>551</v>
      </c>
      <c r="C21" s="16">
        <v>105</v>
      </c>
      <c r="D21" s="16">
        <v>102</v>
      </c>
      <c r="E21" s="16">
        <v>491</v>
      </c>
      <c r="F21" s="16">
        <v>1249</v>
      </c>
      <c r="G21" s="16">
        <v>1024</v>
      </c>
      <c r="I21" s="8"/>
      <c r="J21" s="8"/>
    </row>
    <row r="22" spans="1:10" ht="15.75" customHeight="1">
      <c r="A22" s="3" t="s">
        <v>197</v>
      </c>
      <c r="B22" s="16">
        <v>383</v>
      </c>
      <c r="C22" s="16">
        <v>390</v>
      </c>
      <c r="D22" s="16">
        <v>450</v>
      </c>
      <c r="E22" s="16">
        <v>178</v>
      </c>
      <c r="F22" s="16">
        <v>1401</v>
      </c>
      <c r="G22" s="16">
        <v>1007</v>
      </c>
      <c r="I22" s="8"/>
      <c r="J22" s="8"/>
    </row>
    <row r="23" spans="1:10" ht="15.75" customHeight="1">
      <c r="A23" s="3" t="s">
        <v>198</v>
      </c>
      <c r="B23" s="16">
        <v>188</v>
      </c>
      <c r="C23" s="16">
        <v>186</v>
      </c>
      <c r="D23" s="16">
        <v>338</v>
      </c>
      <c r="E23" s="16">
        <v>251</v>
      </c>
      <c r="F23" s="16">
        <v>963</v>
      </c>
      <c r="G23" s="16">
        <v>711</v>
      </c>
      <c r="I23" s="8"/>
      <c r="J23" s="8"/>
    </row>
    <row r="24" spans="1:10" ht="15.75" customHeight="1">
      <c r="A24" s="3" t="s">
        <v>199</v>
      </c>
      <c r="B24" s="16">
        <v>158</v>
      </c>
      <c r="C24" s="16">
        <v>118</v>
      </c>
      <c r="D24" s="16">
        <v>0</v>
      </c>
      <c r="E24" s="16">
        <v>127</v>
      </c>
      <c r="F24" s="16">
        <v>403</v>
      </c>
      <c r="G24" s="16">
        <v>311</v>
      </c>
      <c r="I24" s="8"/>
      <c r="J24" s="8"/>
    </row>
    <row r="25" spans="1:10" ht="15.75" customHeight="1">
      <c r="A25" s="3" t="s">
        <v>200</v>
      </c>
      <c r="B25" s="16">
        <v>1203</v>
      </c>
      <c r="C25" s="16">
        <v>1223</v>
      </c>
      <c r="D25" s="16">
        <v>125</v>
      </c>
      <c r="E25" s="16">
        <v>729</v>
      </c>
      <c r="F25" s="16">
        <v>3280</v>
      </c>
      <c r="G25" s="16">
        <v>2316</v>
      </c>
      <c r="I25" s="8"/>
      <c r="J25" s="8"/>
    </row>
    <row r="26" spans="1:10" ht="15.75" customHeight="1">
      <c r="A26" s="3" t="s">
        <v>201</v>
      </c>
      <c r="B26" s="16">
        <v>436</v>
      </c>
      <c r="C26" s="16">
        <v>423</v>
      </c>
      <c r="D26" s="16">
        <v>0</v>
      </c>
      <c r="E26" s="16">
        <v>396</v>
      </c>
      <c r="F26" s="16">
        <v>1255</v>
      </c>
      <c r="G26" s="16">
        <v>882</v>
      </c>
      <c r="I26" s="8"/>
      <c r="J26" s="8"/>
    </row>
    <row r="27" spans="1:10" ht="15.75" customHeight="1">
      <c r="A27" s="3" t="s">
        <v>202</v>
      </c>
      <c r="B27" s="16">
        <v>250</v>
      </c>
      <c r="C27" s="16">
        <v>261</v>
      </c>
      <c r="D27" s="16">
        <v>37</v>
      </c>
      <c r="E27" s="16">
        <v>131</v>
      </c>
      <c r="F27" s="16">
        <v>679</v>
      </c>
      <c r="G27" s="16">
        <v>524</v>
      </c>
      <c r="I27" s="8"/>
      <c r="J27" s="8"/>
    </row>
    <row r="28" spans="1:10" ht="15.75" customHeight="1">
      <c r="A28" s="3" t="s">
        <v>203</v>
      </c>
      <c r="B28" s="16">
        <v>995</v>
      </c>
      <c r="C28" s="16">
        <v>775</v>
      </c>
      <c r="D28" s="16">
        <v>755</v>
      </c>
      <c r="E28" s="16">
        <v>762</v>
      </c>
      <c r="F28" s="16">
        <v>3287</v>
      </c>
      <c r="G28" s="16">
        <v>2423</v>
      </c>
      <c r="I28" s="8"/>
      <c r="J28" s="8"/>
    </row>
    <row r="29" spans="1:10" ht="15.75" customHeight="1">
      <c r="A29" s="3" t="s">
        <v>204</v>
      </c>
      <c r="B29" s="16">
        <v>299</v>
      </c>
      <c r="C29" s="16">
        <v>165</v>
      </c>
      <c r="D29" s="16">
        <v>388</v>
      </c>
      <c r="E29" s="16">
        <v>243</v>
      </c>
      <c r="F29" s="16">
        <v>1095</v>
      </c>
      <c r="G29" s="16">
        <v>804</v>
      </c>
      <c r="I29" s="8"/>
      <c r="J29" s="8"/>
    </row>
    <row r="30" spans="1:10" ht="15.75" customHeight="1">
      <c r="A30" s="3" t="s">
        <v>205</v>
      </c>
      <c r="B30" s="16">
        <v>1694</v>
      </c>
      <c r="C30" s="16">
        <v>1601</v>
      </c>
      <c r="D30" s="16">
        <v>10</v>
      </c>
      <c r="E30" s="16">
        <v>900</v>
      </c>
      <c r="F30" s="16">
        <v>4205</v>
      </c>
      <c r="G30" s="16">
        <v>3151</v>
      </c>
      <c r="I30" s="8"/>
      <c r="J30" s="8"/>
    </row>
    <row r="31" spans="1:10" ht="15.75" customHeight="1" thickBot="1">
      <c r="A31" s="3" t="s">
        <v>206</v>
      </c>
      <c r="B31" s="16">
        <v>1063</v>
      </c>
      <c r="C31" s="16">
        <v>1130</v>
      </c>
      <c r="D31" s="16">
        <v>22</v>
      </c>
      <c r="E31" s="16">
        <v>950</v>
      </c>
      <c r="F31" s="16">
        <v>3165</v>
      </c>
      <c r="G31" s="16">
        <v>2236</v>
      </c>
      <c r="I31" s="8"/>
      <c r="J31" s="8"/>
    </row>
    <row r="32" spans="1:10" ht="15.75" customHeight="1" thickBot="1">
      <c r="A32" s="92" t="s">
        <v>30</v>
      </c>
      <c r="B32" s="2">
        <f aca="true" t="shared" si="0" ref="B32:G32">SUM(B6:B31)</f>
        <v>22704</v>
      </c>
      <c r="C32" s="2">
        <f t="shared" si="0"/>
        <v>16995</v>
      </c>
      <c r="D32" s="2">
        <f t="shared" si="0"/>
        <v>6620</v>
      </c>
      <c r="E32" s="2">
        <f t="shared" si="0"/>
        <v>19339</v>
      </c>
      <c r="F32" s="2">
        <f t="shared" si="0"/>
        <v>65658</v>
      </c>
      <c r="G32" s="2">
        <f t="shared" si="0"/>
        <v>47914</v>
      </c>
      <c r="I32" s="8"/>
      <c r="J32" s="8"/>
    </row>
    <row r="33" spans="2:10" ht="12.75">
      <c r="B33" s="8"/>
      <c r="I33" s="8"/>
      <c r="J33" s="8"/>
    </row>
  </sheetData>
  <sheetProtection/>
  <mergeCells count="3">
    <mergeCell ref="A2:G2"/>
    <mergeCell ref="A4:G4"/>
    <mergeCell ref="A3:G3"/>
  </mergeCells>
  <printOptions horizontalCentered="1"/>
  <pageMargins left="0.5" right="0.5" top="0.75" bottom="0.5" header="0.5" footer="0.25"/>
  <pageSetup fitToHeight="1" fitToWidth="1" horizontalDpi="600" verticalDpi="600" orientation="portrait"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1" sqref="A1"/>
    </sheetView>
  </sheetViews>
  <sheetFormatPr defaultColWidth="9.140625" defaultRowHeight="12.75"/>
  <cols>
    <col min="1" max="1" width="22.28125" style="0" customWidth="1"/>
    <col min="2" max="2" width="10.7109375" style="0" customWidth="1"/>
    <col min="3" max="3" width="13.57421875" style="0" customWidth="1"/>
    <col min="4" max="4" width="15.00390625" style="0" customWidth="1"/>
    <col min="5" max="5" width="15.57421875" style="0" customWidth="1"/>
  </cols>
  <sheetData>
    <row r="1" spans="1:5" ht="12.75" customHeight="1">
      <c r="A1" s="71" t="s">
        <v>224</v>
      </c>
      <c r="B1" s="71"/>
      <c r="C1" s="71"/>
      <c r="D1" s="71"/>
      <c r="E1" s="71"/>
    </row>
    <row r="2" spans="1:6" ht="12.75">
      <c r="A2" s="185" t="s">
        <v>130</v>
      </c>
      <c r="B2" s="185"/>
      <c r="C2" s="185"/>
      <c r="D2" s="185"/>
      <c r="E2" s="185"/>
      <c r="F2" s="1"/>
    </row>
    <row r="3" spans="1:6" ht="16.5" customHeight="1">
      <c r="A3" s="186" t="s">
        <v>145</v>
      </c>
      <c r="B3" s="186"/>
      <c r="C3" s="186"/>
      <c r="D3" s="186"/>
      <c r="E3" s="186"/>
      <c r="F3" s="1"/>
    </row>
    <row r="4" spans="1:6" ht="15" customHeight="1">
      <c r="A4" s="187" t="s">
        <v>231</v>
      </c>
      <c r="B4" s="187"/>
      <c r="C4" s="187"/>
      <c r="D4" s="187"/>
      <c r="E4" s="187"/>
      <c r="F4" s="1"/>
    </row>
    <row r="5" spans="1:8" ht="57" customHeight="1" thickBot="1">
      <c r="A5" s="97" t="s">
        <v>89</v>
      </c>
      <c r="B5" s="36" t="s">
        <v>49</v>
      </c>
      <c r="C5" s="37" t="s">
        <v>69</v>
      </c>
      <c r="D5" s="37" t="s">
        <v>147</v>
      </c>
      <c r="E5" s="37" t="s">
        <v>148</v>
      </c>
      <c r="H5" s="68"/>
    </row>
    <row r="6" spans="1:8" ht="15.75" customHeight="1" thickTop="1">
      <c r="A6" s="3" t="s">
        <v>181</v>
      </c>
      <c r="B6" s="56">
        <v>177</v>
      </c>
      <c r="C6" s="19">
        <v>156</v>
      </c>
      <c r="D6" s="19">
        <v>333</v>
      </c>
      <c r="E6" s="19">
        <v>283</v>
      </c>
      <c r="G6" s="8"/>
      <c r="H6" s="8"/>
    </row>
    <row r="7" spans="1:8" ht="15.75" customHeight="1">
      <c r="A7" s="3" t="s">
        <v>182</v>
      </c>
      <c r="B7" s="57">
        <v>16</v>
      </c>
      <c r="C7" s="16">
        <v>0</v>
      </c>
      <c r="D7" s="16">
        <v>16</v>
      </c>
      <c r="E7" s="16">
        <v>16</v>
      </c>
      <c r="G7" s="8"/>
      <c r="H7" s="8"/>
    </row>
    <row r="8" spans="1:8" ht="15.75" customHeight="1">
      <c r="A8" s="3" t="s">
        <v>183</v>
      </c>
      <c r="B8" s="16">
        <v>675</v>
      </c>
      <c r="C8" s="16">
        <v>360</v>
      </c>
      <c r="D8" s="16">
        <v>1035</v>
      </c>
      <c r="E8" s="16">
        <v>859</v>
      </c>
      <c r="G8" s="8"/>
      <c r="H8" s="8"/>
    </row>
    <row r="9" spans="1:8" ht="15.75" customHeight="1">
      <c r="A9" s="3" t="s">
        <v>184</v>
      </c>
      <c r="B9" s="16">
        <v>651</v>
      </c>
      <c r="C9" s="16">
        <v>649</v>
      </c>
      <c r="D9" s="16">
        <v>1300</v>
      </c>
      <c r="E9" s="16">
        <v>1042</v>
      </c>
      <c r="G9" s="8"/>
      <c r="H9" s="8"/>
    </row>
    <row r="10" spans="1:8" ht="15.75" customHeight="1">
      <c r="A10" s="3" t="s">
        <v>185</v>
      </c>
      <c r="B10" s="16">
        <v>653</v>
      </c>
      <c r="C10" s="16">
        <v>296</v>
      </c>
      <c r="D10" s="16">
        <v>949</v>
      </c>
      <c r="E10" s="16">
        <v>766</v>
      </c>
      <c r="G10" s="8"/>
      <c r="H10" s="8"/>
    </row>
    <row r="11" spans="1:8" ht="15.75" customHeight="1">
      <c r="A11" s="3" t="s">
        <v>186</v>
      </c>
      <c r="B11" s="16">
        <v>922</v>
      </c>
      <c r="C11" s="16">
        <v>690</v>
      </c>
      <c r="D11" s="16">
        <v>1612</v>
      </c>
      <c r="E11" s="16">
        <v>1305</v>
      </c>
      <c r="G11" s="8"/>
      <c r="H11" s="8"/>
    </row>
    <row r="12" spans="1:8" ht="15.75" customHeight="1">
      <c r="A12" s="3" t="s">
        <v>187</v>
      </c>
      <c r="B12" s="16">
        <v>3032</v>
      </c>
      <c r="C12" s="16">
        <v>1062</v>
      </c>
      <c r="D12" s="16">
        <v>4094</v>
      </c>
      <c r="E12" s="16">
        <v>3415</v>
      </c>
      <c r="G12" s="8"/>
      <c r="H12" s="8"/>
    </row>
    <row r="13" spans="1:8" ht="15.75" customHeight="1">
      <c r="A13" s="3" t="s">
        <v>188</v>
      </c>
      <c r="B13" s="16">
        <v>533</v>
      </c>
      <c r="C13" s="16">
        <v>288</v>
      </c>
      <c r="D13" s="16">
        <v>821</v>
      </c>
      <c r="E13" s="16">
        <v>673</v>
      </c>
      <c r="G13" s="8"/>
      <c r="H13" s="8"/>
    </row>
    <row r="14" spans="1:8" ht="15.75" customHeight="1">
      <c r="A14" s="3" t="s">
        <v>189</v>
      </c>
      <c r="B14" s="16">
        <v>853</v>
      </c>
      <c r="C14" s="16">
        <v>561</v>
      </c>
      <c r="D14" s="16">
        <v>1414</v>
      </c>
      <c r="E14" s="16">
        <v>1157</v>
      </c>
      <c r="G14" s="8"/>
      <c r="H14" s="8"/>
    </row>
    <row r="15" spans="1:8" ht="15.75" customHeight="1">
      <c r="A15" s="3" t="s">
        <v>190</v>
      </c>
      <c r="B15" s="16">
        <v>862</v>
      </c>
      <c r="C15" s="16">
        <v>311</v>
      </c>
      <c r="D15" s="16">
        <v>1173</v>
      </c>
      <c r="E15" s="16">
        <v>1040</v>
      </c>
      <c r="G15" s="8"/>
      <c r="H15" s="8"/>
    </row>
    <row r="16" spans="1:8" ht="15.75" customHeight="1">
      <c r="A16" s="3" t="s">
        <v>191</v>
      </c>
      <c r="B16" s="16">
        <v>906</v>
      </c>
      <c r="C16" s="16">
        <v>192</v>
      </c>
      <c r="D16" s="16">
        <v>1098</v>
      </c>
      <c r="E16" s="16">
        <v>1016</v>
      </c>
      <c r="G16" s="8"/>
      <c r="H16" s="8"/>
    </row>
    <row r="17" spans="1:8" ht="15.75" customHeight="1">
      <c r="A17" s="3" t="s">
        <v>192</v>
      </c>
      <c r="B17" s="16">
        <v>88</v>
      </c>
      <c r="C17" s="16">
        <v>75</v>
      </c>
      <c r="D17" s="16">
        <v>163</v>
      </c>
      <c r="E17" s="16">
        <v>152</v>
      </c>
      <c r="G17" s="8"/>
      <c r="H17" s="8"/>
    </row>
    <row r="18" spans="1:8" ht="15.75" customHeight="1">
      <c r="A18" s="3" t="s">
        <v>193</v>
      </c>
      <c r="B18" s="16">
        <v>310</v>
      </c>
      <c r="C18" s="16">
        <v>178</v>
      </c>
      <c r="D18" s="16">
        <v>488</v>
      </c>
      <c r="E18" s="16">
        <v>406</v>
      </c>
      <c r="G18" s="8"/>
      <c r="H18" s="8"/>
    </row>
    <row r="19" spans="1:8" ht="15.75" customHeight="1">
      <c r="A19" s="3" t="s">
        <v>194</v>
      </c>
      <c r="B19" s="16">
        <v>216</v>
      </c>
      <c r="C19" s="16">
        <v>122</v>
      </c>
      <c r="D19" s="16">
        <v>338</v>
      </c>
      <c r="E19" s="16">
        <v>295</v>
      </c>
      <c r="G19" s="8"/>
      <c r="H19" s="8"/>
    </row>
    <row r="20" spans="1:8" ht="15.75" customHeight="1">
      <c r="A20" s="3" t="s">
        <v>195</v>
      </c>
      <c r="B20" s="16">
        <v>80</v>
      </c>
      <c r="C20" s="16">
        <v>53</v>
      </c>
      <c r="D20" s="16">
        <v>133</v>
      </c>
      <c r="E20" s="16">
        <v>117</v>
      </c>
      <c r="G20" s="8"/>
      <c r="H20" s="8"/>
    </row>
    <row r="21" spans="1:8" ht="15.75" customHeight="1">
      <c r="A21" s="3" t="s">
        <v>196</v>
      </c>
      <c r="B21" s="16">
        <v>193</v>
      </c>
      <c r="C21" s="16">
        <v>171</v>
      </c>
      <c r="D21" s="16">
        <v>364</v>
      </c>
      <c r="E21" s="16">
        <v>312</v>
      </c>
      <c r="G21" s="8"/>
      <c r="H21" s="8"/>
    </row>
    <row r="22" spans="1:8" ht="15.75" customHeight="1">
      <c r="A22" s="3" t="s">
        <v>197</v>
      </c>
      <c r="B22" s="16">
        <v>143</v>
      </c>
      <c r="C22" s="16">
        <v>77</v>
      </c>
      <c r="D22" s="16">
        <v>220</v>
      </c>
      <c r="E22" s="16">
        <v>197</v>
      </c>
      <c r="G22" s="8"/>
      <c r="H22" s="8"/>
    </row>
    <row r="23" spans="1:8" ht="15.75" customHeight="1">
      <c r="A23" s="3" t="s">
        <v>198</v>
      </c>
      <c r="B23" s="16">
        <v>86</v>
      </c>
      <c r="C23" s="16">
        <v>33</v>
      </c>
      <c r="D23" s="16">
        <v>119</v>
      </c>
      <c r="E23" s="16">
        <v>110</v>
      </c>
      <c r="G23" s="8"/>
      <c r="H23" s="8"/>
    </row>
    <row r="24" spans="1:8" ht="15.75" customHeight="1">
      <c r="A24" s="3" t="s">
        <v>199</v>
      </c>
      <c r="B24" s="16">
        <v>0</v>
      </c>
      <c r="C24" s="16">
        <v>0</v>
      </c>
      <c r="D24" s="16">
        <v>0</v>
      </c>
      <c r="E24" s="16">
        <v>0</v>
      </c>
      <c r="G24" s="8"/>
      <c r="H24" s="8"/>
    </row>
    <row r="25" spans="1:8" ht="15.75" customHeight="1">
      <c r="A25" s="3" t="s">
        <v>200</v>
      </c>
      <c r="B25" s="16">
        <v>794</v>
      </c>
      <c r="C25" s="16">
        <v>452</v>
      </c>
      <c r="D25" s="16">
        <v>1246</v>
      </c>
      <c r="E25" s="16">
        <v>1052</v>
      </c>
      <c r="G25" s="8"/>
      <c r="H25" s="8"/>
    </row>
    <row r="26" spans="1:8" ht="15.75" customHeight="1">
      <c r="A26" s="3" t="s">
        <v>201</v>
      </c>
      <c r="B26" s="16">
        <v>39</v>
      </c>
      <c r="C26" s="16">
        <v>70</v>
      </c>
      <c r="D26" s="16">
        <v>109</v>
      </c>
      <c r="E26" s="16">
        <v>95</v>
      </c>
      <c r="G26" s="8"/>
      <c r="H26" s="8"/>
    </row>
    <row r="27" spans="1:8" ht="15.75" customHeight="1">
      <c r="A27" s="3" t="s">
        <v>202</v>
      </c>
      <c r="B27" s="16">
        <v>106</v>
      </c>
      <c r="C27" s="16">
        <v>55</v>
      </c>
      <c r="D27" s="16">
        <v>161</v>
      </c>
      <c r="E27" s="16">
        <v>149</v>
      </c>
      <c r="G27" s="8"/>
      <c r="H27" s="8"/>
    </row>
    <row r="28" spans="1:8" ht="15.75" customHeight="1">
      <c r="A28" s="3" t="s">
        <v>203</v>
      </c>
      <c r="B28" s="16">
        <v>603</v>
      </c>
      <c r="C28" s="16">
        <v>331</v>
      </c>
      <c r="D28" s="16">
        <v>934</v>
      </c>
      <c r="E28" s="16">
        <v>803</v>
      </c>
      <c r="G28" s="8"/>
      <c r="H28" s="8"/>
    </row>
    <row r="29" spans="1:8" ht="15.75" customHeight="1">
      <c r="A29" s="3" t="s">
        <v>204</v>
      </c>
      <c r="B29" s="16">
        <v>131</v>
      </c>
      <c r="C29" s="16">
        <v>63</v>
      </c>
      <c r="D29" s="16">
        <v>194</v>
      </c>
      <c r="E29" s="16">
        <v>164</v>
      </c>
      <c r="G29" s="8"/>
      <c r="H29" s="8"/>
    </row>
    <row r="30" spans="1:8" ht="15.75" customHeight="1">
      <c r="A30" s="3" t="s">
        <v>205</v>
      </c>
      <c r="B30" s="16">
        <v>693</v>
      </c>
      <c r="C30" s="16">
        <v>534</v>
      </c>
      <c r="D30" s="16">
        <v>1227</v>
      </c>
      <c r="E30" s="16">
        <v>1025</v>
      </c>
      <c r="G30" s="8"/>
      <c r="H30" s="8"/>
    </row>
    <row r="31" spans="1:8" ht="15.75" customHeight="1" thickBot="1">
      <c r="A31" s="3" t="s">
        <v>206</v>
      </c>
      <c r="B31" s="16">
        <v>0</v>
      </c>
      <c r="C31" s="16">
        <v>122</v>
      </c>
      <c r="D31" s="16">
        <v>122</v>
      </c>
      <c r="E31" s="16">
        <v>122</v>
      </c>
      <c r="G31" s="8"/>
      <c r="H31" s="8"/>
    </row>
    <row r="32" spans="1:8" ht="15.75" customHeight="1" thickBot="1">
      <c r="A32" s="93" t="s">
        <v>30</v>
      </c>
      <c r="B32" s="2">
        <f>SUM(B6:B31)</f>
        <v>12762</v>
      </c>
      <c r="C32" s="2">
        <f>SUM(C6:C31)</f>
        <v>6901</v>
      </c>
      <c r="D32" s="2">
        <f>SUM(D6:D31)</f>
        <v>19663</v>
      </c>
      <c r="E32" s="2">
        <f>SUM(E6:E31)</f>
        <v>16571</v>
      </c>
      <c r="G32" s="8"/>
      <c r="H32" s="8"/>
    </row>
    <row r="33" spans="2:8" ht="12.75">
      <c r="B33" s="8"/>
      <c r="G33" s="8"/>
      <c r="H33" s="8"/>
    </row>
  </sheetData>
  <sheetProtection/>
  <mergeCells count="3">
    <mergeCell ref="A2:E2"/>
    <mergeCell ref="A3:E3"/>
    <mergeCell ref="A4:E4"/>
  </mergeCells>
  <printOptions horizontalCentered="1"/>
  <pageMargins left="0.5" right="0.5" top="0.75" bottom="0.5" header="0.5" footer="0.25"/>
  <pageSetup fitToHeight="1" fitToWidth="1" horizontalDpi="600" verticalDpi="600" orientation="portrait"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A1" sqref="A1"/>
    </sheetView>
  </sheetViews>
  <sheetFormatPr defaultColWidth="14.7109375" defaultRowHeight="12.75"/>
  <cols>
    <col min="1" max="1" width="20.00390625" style="10" customWidth="1"/>
    <col min="2" max="2" width="6.57421875" style="10" customWidth="1"/>
    <col min="3" max="3" width="5.8515625" style="10" customWidth="1"/>
    <col min="4" max="4" width="8.7109375" style="10" customWidth="1"/>
    <col min="5" max="5" width="10.7109375" style="10" bestFit="1" customWidth="1"/>
    <col min="6" max="6" width="7.57421875" style="10" customWidth="1"/>
    <col min="7" max="7" width="5.8515625" style="10" customWidth="1"/>
    <col min="8" max="8" width="8.57421875" style="10" bestFit="1" customWidth="1"/>
    <col min="9" max="9" width="7.7109375" style="10" bestFit="1" customWidth="1"/>
    <col min="10" max="10" width="15.57421875" style="10" customWidth="1"/>
    <col min="11" max="16384" width="14.7109375" style="10" customWidth="1"/>
  </cols>
  <sheetData>
    <row r="1" spans="1:9" ht="12.75" customHeight="1">
      <c r="A1" s="72" t="s">
        <v>225</v>
      </c>
      <c r="B1" s="72"/>
      <c r="C1" s="72"/>
      <c r="D1" s="72"/>
      <c r="E1" s="72"/>
      <c r="F1" s="72"/>
      <c r="G1" s="72"/>
      <c r="H1" s="72"/>
      <c r="I1" s="72"/>
    </row>
    <row r="2" spans="1:10" ht="17.25" customHeight="1">
      <c r="A2" s="243" t="s">
        <v>130</v>
      </c>
      <c r="B2" s="243"/>
      <c r="C2" s="243"/>
      <c r="D2" s="243"/>
      <c r="E2" s="243"/>
      <c r="F2" s="243"/>
      <c r="G2" s="243"/>
      <c r="H2" s="243"/>
      <c r="I2" s="243"/>
      <c r="J2" s="244"/>
    </row>
    <row r="3" spans="1:10" ht="16.5" customHeight="1">
      <c r="A3" s="245" t="s">
        <v>82</v>
      </c>
      <c r="B3" s="245"/>
      <c r="C3" s="245"/>
      <c r="D3" s="245"/>
      <c r="E3" s="245"/>
      <c r="F3" s="245"/>
      <c r="G3" s="245"/>
      <c r="H3" s="245"/>
      <c r="I3" s="245"/>
      <c r="J3" s="244"/>
    </row>
    <row r="4" spans="1:10" ht="15" customHeight="1">
      <c r="A4" s="246" t="s">
        <v>231</v>
      </c>
      <c r="B4" s="246"/>
      <c r="C4" s="246"/>
      <c r="D4" s="246"/>
      <c r="E4" s="246"/>
      <c r="F4" s="246"/>
      <c r="G4" s="246"/>
      <c r="H4" s="246"/>
      <c r="I4" s="246"/>
      <c r="J4" s="247"/>
    </row>
    <row r="5" spans="1:10" ht="59.25" customHeight="1" thickBot="1">
      <c r="A5" s="94" t="s">
        <v>89</v>
      </c>
      <c r="B5" s="38" t="s">
        <v>52</v>
      </c>
      <c r="C5" s="38" t="s">
        <v>62</v>
      </c>
      <c r="D5" s="39" t="s">
        <v>99</v>
      </c>
      <c r="E5" s="39" t="s">
        <v>162</v>
      </c>
      <c r="F5" s="40" t="s">
        <v>53</v>
      </c>
      <c r="G5" s="38" t="s">
        <v>54</v>
      </c>
      <c r="H5" s="39" t="s">
        <v>160</v>
      </c>
      <c r="I5" s="39" t="s">
        <v>161</v>
      </c>
      <c r="J5" s="37" t="s">
        <v>159</v>
      </c>
    </row>
    <row r="6" spans="1:12" ht="15.75" customHeight="1" thickTop="1">
      <c r="A6" s="3" t="s">
        <v>181</v>
      </c>
      <c r="B6" s="32">
        <v>3564</v>
      </c>
      <c r="C6" s="32">
        <v>22</v>
      </c>
      <c r="D6" s="32">
        <v>180</v>
      </c>
      <c r="E6" s="32">
        <v>2</v>
      </c>
      <c r="F6" s="32">
        <v>3469</v>
      </c>
      <c r="G6" s="32">
        <v>0</v>
      </c>
      <c r="H6" s="32">
        <v>2</v>
      </c>
      <c r="I6" s="32">
        <v>0</v>
      </c>
      <c r="J6" s="20">
        <v>4334</v>
      </c>
      <c r="K6" s="69"/>
      <c r="L6" s="69"/>
    </row>
    <row r="7" spans="1:12" ht="15.75" customHeight="1">
      <c r="A7" s="3" t="s">
        <v>182</v>
      </c>
      <c r="B7" s="30">
        <v>762</v>
      </c>
      <c r="C7" s="30">
        <v>11</v>
      </c>
      <c r="D7" s="30">
        <v>56</v>
      </c>
      <c r="E7" s="30">
        <v>3</v>
      </c>
      <c r="F7" s="31">
        <v>1331</v>
      </c>
      <c r="G7" s="30">
        <v>0</v>
      </c>
      <c r="H7" s="30">
        <v>14</v>
      </c>
      <c r="I7" s="30">
        <v>0</v>
      </c>
      <c r="J7" s="4">
        <v>1424</v>
      </c>
      <c r="K7" s="69"/>
      <c r="L7" s="69"/>
    </row>
    <row r="8" spans="1:12" ht="15.75" customHeight="1">
      <c r="A8" s="3" t="s">
        <v>183</v>
      </c>
      <c r="B8" s="30">
        <v>2917</v>
      </c>
      <c r="C8" s="30">
        <v>212</v>
      </c>
      <c r="D8" s="30">
        <v>180</v>
      </c>
      <c r="E8" s="30">
        <v>0</v>
      </c>
      <c r="F8" s="30">
        <v>3918</v>
      </c>
      <c r="G8" s="30">
        <v>0</v>
      </c>
      <c r="H8" s="30">
        <v>32</v>
      </c>
      <c r="I8" s="30">
        <v>0</v>
      </c>
      <c r="J8" s="4">
        <v>4503</v>
      </c>
      <c r="K8" s="69"/>
      <c r="L8" s="69"/>
    </row>
    <row r="9" spans="1:12" ht="15.75" customHeight="1">
      <c r="A9" s="3" t="s">
        <v>184</v>
      </c>
      <c r="B9" s="30">
        <v>2839</v>
      </c>
      <c r="C9" s="30">
        <v>214</v>
      </c>
      <c r="D9" s="30">
        <v>195</v>
      </c>
      <c r="E9" s="30">
        <v>6</v>
      </c>
      <c r="F9" s="30">
        <v>3847</v>
      </c>
      <c r="G9" s="30">
        <v>0</v>
      </c>
      <c r="H9" s="30">
        <v>15</v>
      </c>
      <c r="I9" s="30">
        <v>0</v>
      </c>
      <c r="J9" s="4">
        <v>4467</v>
      </c>
      <c r="K9" s="69"/>
      <c r="L9" s="69"/>
    </row>
    <row r="10" spans="1:12" ht="15.75" customHeight="1">
      <c r="A10" s="3" t="s">
        <v>185</v>
      </c>
      <c r="B10" s="30">
        <v>2632</v>
      </c>
      <c r="C10" s="30">
        <v>123</v>
      </c>
      <c r="D10" s="30">
        <v>303</v>
      </c>
      <c r="E10" s="30">
        <v>38</v>
      </c>
      <c r="F10" s="30">
        <v>2622</v>
      </c>
      <c r="G10" s="30">
        <v>0</v>
      </c>
      <c r="H10" s="30">
        <v>26</v>
      </c>
      <c r="I10" s="30">
        <v>0</v>
      </c>
      <c r="J10" s="4">
        <v>3877</v>
      </c>
      <c r="K10" s="69"/>
      <c r="L10" s="69"/>
    </row>
    <row r="11" spans="1:12" ht="15.75" customHeight="1">
      <c r="A11" s="3" t="s">
        <v>186</v>
      </c>
      <c r="B11" s="30">
        <v>5066</v>
      </c>
      <c r="C11" s="30">
        <v>77</v>
      </c>
      <c r="D11" s="30">
        <v>232</v>
      </c>
      <c r="E11" s="30">
        <v>4</v>
      </c>
      <c r="F11" s="30">
        <v>5072</v>
      </c>
      <c r="G11" s="30">
        <v>0</v>
      </c>
      <c r="H11" s="30">
        <v>1</v>
      </c>
      <c r="I11" s="30">
        <v>185</v>
      </c>
      <c r="J11" s="4">
        <v>6642</v>
      </c>
      <c r="K11" s="69"/>
      <c r="L11" s="69"/>
    </row>
    <row r="12" spans="1:12" ht="15.75" customHeight="1">
      <c r="A12" s="3" t="s">
        <v>187</v>
      </c>
      <c r="B12" s="30">
        <v>6492</v>
      </c>
      <c r="C12" s="30">
        <v>0</v>
      </c>
      <c r="D12" s="30">
        <v>360</v>
      </c>
      <c r="E12" s="30">
        <v>34</v>
      </c>
      <c r="F12" s="30">
        <v>9112</v>
      </c>
      <c r="G12" s="30">
        <v>0</v>
      </c>
      <c r="H12" s="30">
        <v>92</v>
      </c>
      <c r="I12" s="30">
        <v>0</v>
      </c>
      <c r="J12" s="4">
        <v>10648</v>
      </c>
      <c r="K12" s="69"/>
      <c r="L12" s="69"/>
    </row>
    <row r="13" spans="1:12" ht="15.75" customHeight="1">
      <c r="A13" s="3" t="s">
        <v>188</v>
      </c>
      <c r="B13" s="30">
        <v>2335</v>
      </c>
      <c r="C13" s="30">
        <v>24</v>
      </c>
      <c r="D13" s="30">
        <v>166</v>
      </c>
      <c r="E13" s="30">
        <v>229</v>
      </c>
      <c r="F13" s="30">
        <v>2554</v>
      </c>
      <c r="G13" s="30">
        <v>0</v>
      </c>
      <c r="H13" s="30">
        <v>17</v>
      </c>
      <c r="I13" s="30">
        <v>28</v>
      </c>
      <c r="J13" s="4">
        <v>3605</v>
      </c>
      <c r="K13" s="69"/>
      <c r="L13" s="69"/>
    </row>
    <row r="14" spans="1:12" ht="15.75" customHeight="1">
      <c r="A14" s="3" t="s">
        <v>189</v>
      </c>
      <c r="B14" s="30">
        <v>3108</v>
      </c>
      <c r="C14" s="30">
        <v>25</v>
      </c>
      <c r="D14" s="30">
        <v>171</v>
      </c>
      <c r="E14" s="30">
        <v>33</v>
      </c>
      <c r="F14" s="30">
        <v>3451</v>
      </c>
      <c r="G14" s="30">
        <v>0</v>
      </c>
      <c r="H14" s="30">
        <v>13</v>
      </c>
      <c r="I14" s="30">
        <v>0</v>
      </c>
      <c r="J14" s="4">
        <v>4420</v>
      </c>
      <c r="K14" s="69"/>
      <c r="L14" s="69"/>
    </row>
    <row r="15" spans="1:12" ht="15.75" customHeight="1">
      <c r="A15" s="3" t="s">
        <v>190</v>
      </c>
      <c r="B15" s="30">
        <v>4272</v>
      </c>
      <c r="C15" s="30">
        <v>231</v>
      </c>
      <c r="D15" s="30">
        <v>181</v>
      </c>
      <c r="E15" s="30">
        <v>10</v>
      </c>
      <c r="F15" s="30">
        <v>5566</v>
      </c>
      <c r="G15" s="30">
        <v>0</v>
      </c>
      <c r="H15" s="30">
        <v>12</v>
      </c>
      <c r="I15" s="30">
        <v>0</v>
      </c>
      <c r="J15" s="4">
        <v>6008</v>
      </c>
      <c r="K15" s="69"/>
      <c r="L15" s="69"/>
    </row>
    <row r="16" spans="1:12" ht="15.75" customHeight="1">
      <c r="A16" s="3" t="s">
        <v>191</v>
      </c>
      <c r="B16" s="30">
        <v>3075</v>
      </c>
      <c r="C16" s="30">
        <v>253</v>
      </c>
      <c r="D16" s="30">
        <v>31</v>
      </c>
      <c r="E16" s="30">
        <v>4</v>
      </c>
      <c r="F16" s="30">
        <v>3466</v>
      </c>
      <c r="G16" s="30">
        <v>0</v>
      </c>
      <c r="H16" s="30">
        <v>19</v>
      </c>
      <c r="I16" s="30">
        <v>0</v>
      </c>
      <c r="J16" s="4">
        <v>4591</v>
      </c>
      <c r="K16" s="69"/>
      <c r="L16" s="69"/>
    </row>
    <row r="17" spans="1:12" ht="15.75" customHeight="1">
      <c r="A17" s="3" t="s">
        <v>192</v>
      </c>
      <c r="B17" s="30">
        <v>1000</v>
      </c>
      <c r="C17" s="30">
        <v>36</v>
      </c>
      <c r="D17" s="30">
        <v>58</v>
      </c>
      <c r="E17" s="30">
        <v>7</v>
      </c>
      <c r="F17" s="30">
        <v>1226</v>
      </c>
      <c r="G17" s="30">
        <v>0</v>
      </c>
      <c r="H17" s="30">
        <v>0</v>
      </c>
      <c r="I17" s="30">
        <v>46</v>
      </c>
      <c r="J17" s="4">
        <v>1439</v>
      </c>
      <c r="K17" s="69"/>
      <c r="L17" s="69"/>
    </row>
    <row r="18" spans="1:12" ht="15.75" customHeight="1">
      <c r="A18" s="3" t="s">
        <v>193</v>
      </c>
      <c r="B18" s="30">
        <v>1635</v>
      </c>
      <c r="C18" s="30">
        <v>41</v>
      </c>
      <c r="D18" s="30">
        <v>28</v>
      </c>
      <c r="E18" s="30">
        <v>4</v>
      </c>
      <c r="F18" s="30">
        <v>3715</v>
      </c>
      <c r="G18" s="30">
        <v>0</v>
      </c>
      <c r="H18" s="30">
        <v>0</v>
      </c>
      <c r="I18" s="30">
        <v>0</v>
      </c>
      <c r="J18" s="4">
        <v>3906</v>
      </c>
      <c r="K18" s="69"/>
      <c r="L18" s="69"/>
    </row>
    <row r="19" spans="1:12" ht="15.75" customHeight="1">
      <c r="A19" s="3" t="s">
        <v>194</v>
      </c>
      <c r="B19" s="30">
        <v>1819</v>
      </c>
      <c r="C19" s="30">
        <v>39</v>
      </c>
      <c r="D19" s="30">
        <v>105</v>
      </c>
      <c r="E19" s="30">
        <v>124</v>
      </c>
      <c r="F19" s="30">
        <v>2981</v>
      </c>
      <c r="G19" s="30">
        <v>0</v>
      </c>
      <c r="H19" s="30">
        <v>9</v>
      </c>
      <c r="I19" s="30">
        <v>0</v>
      </c>
      <c r="J19" s="4">
        <v>3217</v>
      </c>
      <c r="K19" s="69"/>
      <c r="L19" s="69"/>
    </row>
    <row r="20" spans="1:12" ht="15.75" customHeight="1">
      <c r="A20" s="3" t="s">
        <v>195</v>
      </c>
      <c r="B20" s="30">
        <v>1510</v>
      </c>
      <c r="C20" s="30">
        <v>22</v>
      </c>
      <c r="D20" s="30">
        <v>58</v>
      </c>
      <c r="E20" s="30">
        <v>0</v>
      </c>
      <c r="F20" s="30">
        <v>2155</v>
      </c>
      <c r="G20" s="30">
        <v>0</v>
      </c>
      <c r="H20" s="30">
        <v>17</v>
      </c>
      <c r="I20" s="30">
        <v>0</v>
      </c>
      <c r="J20" s="4">
        <v>2396</v>
      </c>
      <c r="K20" s="69"/>
      <c r="L20" s="69"/>
    </row>
    <row r="21" spans="1:12" ht="15.75" customHeight="1">
      <c r="A21" s="3" t="s">
        <v>196</v>
      </c>
      <c r="B21" s="30">
        <v>1680</v>
      </c>
      <c r="C21" s="30">
        <v>62</v>
      </c>
      <c r="D21" s="30">
        <v>65</v>
      </c>
      <c r="E21" s="30">
        <v>25</v>
      </c>
      <c r="F21" s="30">
        <v>2078</v>
      </c>
      <c r="G21" s="30">
        <v>0</v>
      </c>
      <c r="H21" s="30">
        <v>40</v>
      </c>
      <c r="I21" s="30">
        <v>0</v>
      </c>
      <c r="J21" s="4">
        <v>2414</v>
      </c>
      <c r="K21" s="69"/>
      <c r="L21" s="69"/>
    </row>
    <row r="22" spans="1:12" ht="15.75" customHeight="1">
      <c r="A22" s="3" t="s">
        <v>197</v>
      </c>
      <c r="B22" s="30">
        <v>1644</v>
      </c>
      <c r="C22" s="30">
        <v>25</v>
      </c>
      <c r="D22" s="30">
        <v>123</v>
      </c>
      <c r="E22" s="30">
        <v>15</v>
      </c>
      <c r="F22" s="30">
        <v>2096</v>
      </c>
      <c r="G22" s="30">
        <v>0</v>
      </c>
      <c r="H22" s="30">
        <v>2</v>
      </c>
      <c r="I22" s="30">
        <v>1</v>
      </c>
      <c r="J22" s="4">
        <v>2447</v>
      </c>
      <c r="K22" s="69"/>
      <c r="L22" s="69"/>
    </row>
    <row r="23" spans="1:12" ht="15.75" customHeight="1">
      <c r="A23" s="3" t="s">
        <v>198</v>
      </c>
      <c r="B23" s="30">
        <v>1004</v>
      </c>
      <c r="C23" s="30">
        <v>58</v>
      </c>
      <c r="D23" s="30">
        <v>55</v>
      </c>
      <c r="E23" s="30">
        <v>1</v>
      </c>
      <c r="F23" s="30">
        <v>1332</v>
      </c>
      <c r="G23" s="30">
        <v>0</v>
      </c>
      <c r="H23" s="30">
        <v>10</v>
      </c>
      <c r="I23" s="30">
        <v>0</v>
      </c>
      <c r="J23" s="4">
        <v>1494</v>
      </c>
      <c r="K23" s="69"/>
      <c r="L23" s="69"/>
    </row>
    <row r="24" spans="1:12" ht="15.75" customHeight="1">
      <c r="A24" s="3" t="s">
        <v>199</v>
      </c>
      <c r="B24" s="30">
        <v>532</v>
      </c>
      <c r="C24" s="30">
        <v>10</v>
      </c>
      <c r="D24" s="30">
        <v>30</v>
      </c>
      <c r="E24" s="30">
        <v>1</v>
      </c>
      <c r="F24" s="30">
        <v>872</v>
      </c>
      <c r="G24" s="30">
        <v>0</v>
      </c>
      <c r="H24" s="30">
        <v>2</v>
      </c>
      <c r="I24" s="30">
        <v>62</v>
      </c>
      <c r="J24" s="4">
        <v>923</v>
      </c>
      <c r="K24" s="69"/>
      <c r="L24" s="69"/>
    </row>
    <row r="25" spans="1:12" ht="15.75" customHeight="1">
      <c r="A25" s="3" t="s">
        <v>200</v>
      </c>
      <c r="B25" s="30">
        <v>2886</v>
      </c>
      <c r="C25" s="30">
        <v>19</v>
      </c>
      <c r="D25" s="30">
        <v>361</v>
      </c>
      <c r="E25" s="30">
        <v>10</v>
      </c>
      <c r="F25" s="30">
        <v>3307</v>
      </c>
      <c r="G25" s="30">
        <v>0</v>
      </c>
      <c r="H25" s="30">
        <v>25</v>
      </c>
      <c r="I25" s="30">
        <v>0</v>
      </c>
      <c r="J25" s="4">
        <v>4596</v>
      </c>
      <c r="K25" s="69"/>
      <c r="L25" s="69"/>
    </row>
    <row r="26" spans="1:12" ht="15.75" customHeight="1">
      <c r="A26" s="3" t="s">
        <v>201</v>
      </c>
      <c r="B26" s="30">
        <v>1777</v>
      </c>
      <c r="C26" s="30">
        <v>2</v>
      </c>
      <c r="D26" s="30">
        <v>73</v>
      </c>
      <c r="E26" s="30">
        <v>5</v>
      </c>
      <c r="F26" s="30">
        <v>2175</v>
      </c>
      <c r="G26" s="30">
        <v>0</v>
      </c>
      <c r="H26" s="30">
        <v>23</v>
      </c>
      <c r="I26" s="30">
        <v>0</v>
      </c>
      <c r="J26" s="4">
        <v>2519</v>
      </c>
      <c r="K26" s="69"/>
      <c r="L26" s="69"/>
    </row>
    <row r="27" spans="1:12" ht="15.75" customHeight="1">
      <c r="A27" s="3" t="s">
        <v>202</v>
      </c>
      <c r="B27" s="30">
        <v>1214</v>
      </c>
      <c r="C27" s="30">
        <v>16</v>
      </c>
      <c r="D27" s="30">
        <v>77</v>
      </c>
      <c r="E27" s="30">
        <v>0</v>
      </c>
      <c r="F27" s="30">
        <v>1584</v>
      </c>
      <c r="G27" s="30">
        <v>0</v>
      </c>
      <c r="H27" s="30">
        <v>14</v>
      </c>
      <c r="I27" s="30">
        <v>2</v>
      </c>
      <c r="J27" s="4">
        <v>1744</v>
      </c>
      <c r="K27" s="69"/>
      <c r="L27" s="69"/>
    </row>
    <row r="28" spans="1:12" ht="15.75" customHeight="1">
      <c r="A28" s="3" t="s">
        <v>203</v>
      </c>
      <c r="B28" s="30">
        <v>3031</v>
      </c>
      <c r="C28" s="30">
        <v>77</v>
      </c>
      <c r="D28" s="30">
        <v>229</v>
      </c>
      <c r="E28" s="30">
        <v>2</v>
      </c>
      <c r="F28" s="30">
        <v>4661</v>
      </c>
      <c r="G28" s="30">
        <v>0</v>
      </c>
      <c r="H28" s="30">
        <v>28</v>
      </c>
      <c r="I28" s="30">
        <v>49</v>
      </c>
      <c r="J28" s="4">
        <v>5239</v>
      </c>
      <c r="K28" s="69"/>
      <c r="L28" s="69"/>
    </row>
    <row r="29" spans="1:12" ht="15.75" customHeight="1">
      <c r="A29" s="3" t="s">
        <v>204</v>
      </c>
      <c r="B29" s="30">
        <v>864</v>
      </c>
      <c r="C29" s="30">
        <v>28</v>
      </c>
      <c r="D29" s="30">
        <v>5</v>
      </c>
      <c r="E29" s="30">
        <v>29</v>
      </c>
      <c r="F29" s="30">
        <v>1065</v>
      </c>
      <c r="G29" s="30">
        <v>0</v>
      </c>
      <c r="H29" s="30">
        <v>20</v>
      </c>
      <c r="I29" s="30">
        <v>20</v>
      </c>
      <c r="J29" s="4">
        <v>1407</v>
      </c>
      <c r="K29" s="69"/>
      <c r="L29" s="69"/>
    </row>
    <row r="30" spans="1:12" ht="15.75" customHeight="1">
      <c r="A30" s="3" t="s">
        <v>205</v>
      </c>
      <c r="B30" s="30">
        <v>3781</v>
      </c>
      <c r="C30" s="30">
        <v>126</v>
      </c>
      <c r="D30" s="30">
        <v>209</v>
      </c>
      <c r="E30" s="30">
        <v>12</v>
      </c>
      <c r="F30" s="30">
        <v>6231</v>
      </c>
      <c r="G30" s="30">
        <v>0</v>
      </c>
      <c r="H30" s="30">
        <v>22</v>
      </c>
      <c r="I30" s="30">
        <v>0</v>
      </c>
      <c r="J30" s="4">
        <v>7007</v>
      </c>
      <c r="K30" s="69"/>
      <c r="L30" s="69"/>
    </row>
    <row r="31" spans="1:12" ht="15.75" customHeight="1" thickBot="1">
      <c r="A31" s="3" t="s">
        <v>206</v>
      </c>
      <c r="B31" s="30">
        <v>3520</v>
      </c>
      <c r="C31" s="30">
        <v>25</v>
      </c>
      <c r="D31" s="30">
        <v>255</v>
      </c>
      <c r="E31" s="30">
        <v>13</v>
      </c>
      <c r="F31" s="30">
        <v>4512</v>
      </c>
      <c r="G31" s="30">
        <v>0</v>
      </c>
      <c r="H31" s="30">
        <v>12</v>
      </c>
      <c r="I31" s="30">
        <v>2</v>
      </c>
      <c r="J31" s="4">
        <v>5045</v>
      </c>
      <c r="K31" s="69"/>
      <c r="L31" s="69"/>
    </row>
    <row r="32" spans="1:12" ht="15.75" customHeight="1" thickBot="1">
      <c r="A32" s="98" t="s">
        <v>30</v>
      </c>
      <c r="B32" s="33">
        <f aca="true" t="shared" si="0" ref="B32:J32">SUM(B6:B31)</f>
        <v>64959</v>
      </c>
      <c r="C32" s="33">
        <f t="shared" si="0"/>
        <v>1778</v>
      </c>
      <c r="D32" s="33">
        <f t="shared" si="0"/>
        <v>3786</v>
      </c>
      <c r="E32" s="33">
        <f t="shared" si="0"/>
        <v>611</v>
      </c>
      <c r="F32" s="33">
        <f t="shared" si="0"/>
        <v>84398</v>
      </c>
      <c r="G32" s="33">
        <f t="shared" si="0"/>
        <v>0</v>
      </c>
      <c r="H32" s="33">
        <f t="shared" si="0"/>
        <v>467</v>
      </c>
      <c r="I32" s="33">
        <f t="shared" si="0"/>
        <v>395</v>
      </c>
      <c r="J32" s="53">
        <f t="shared" si="0"/>
        <v>100312</v>
      </c>
      <c r="K32" s="69"/>
      <c r="L32" s="69"/>
    </row>
    <row r="33" spans="2:12" ht="12.75">
      <c r="B33" s="11" t="s">
        <v>35</v>
      </c>
      <c r="C33" s="11"/>
      <c r="D33" s="11"/>
      <c r="E33" s="11"/>
      <c r="F33" s="11"/>
      <c r="G33" s="11"/>
      <c r="H33" s="11"/>
      <c r="I33" s="11"/>
      <c r="L33" s="69"/>
    </row>
    <row r="34" spans="2:12" ht="12.75">
      <c r="B34" s="11"/>
      <c r="C34" s="11"/>
      <c r="D34" s="11"/>
      <c r="E34" s="11"/>
      <c r="F34" s="11"/>
      <c r="G34" s="11"/>
      <c r="H34" s="11"/>
      <c r="I34" s="11"/>
      <c r="L34" s="69"/>
    </row>
    <row r="35" spans="2:12" ht="12.75">
      <c r="B35" s="11"/>
      <c r="C35" s="11"/>
      <c r="D35" s="11"/>
      <c r="E35" s="11"/>
      <c r="F35" s="11"/>
      <c r="G35" s="11"/>
      <c r="H35" s="11"/>
      <c r="I35" s="11"/>
      <c r="L35" s="69"/>
    </row>
    <row r="36" spans="2:12" ht="12.75">
      <c r="B36" s="11"/>
      <c r="C36" s="11"/>
      <c r="D36" s="11"/>
      <c r="E36" s="11"/>
      <c r="F36" s="11"/>
      <c r="G36" s="11"/>
      <c r="H36" s="11"/>
      <c r="I36" s="11"/>
      <c r="L36" s="69"/>
    </row>
    <row r="37" spans="2:12" ht="12.75">
      <c r="B37" s="11"/>
      <c r="C37" s="11"/>
      <c r="L37" s="69"/>
    </row>
  </sheetData>
  <sheetProtection/>
  <mergeCells count="3">
    <mergeCell ref="A2:J2"/>
    <mergeCell ref="A3:J3"/>
    <mergeCell ref="A4:J4"/>
  </mergeCells>
  <printOptions horizontalCentered="1"/>
  <pageMargins left="0.5" right="0.5" top="0.75" bottom="0.75" header="0.5" footer="0.5"/>
  <pageSetup fitToHeight="1" fitToWidth="1" horizontalDpi="600" verticalDpi="600" orientation="portrait" r:id="rId1"/>
  <headerFooter alignWithMargins="0">
    <oddFooter>&amp;LPage 11&amp;R&amp;F/&amp;A</oddFooter>
  </headerFooter>
</worksheet>
</file>

<file path=xl/worksheets/sheet1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2.75"/>
  <cols>
    <col min="1" max="1" width="21.140625" style="137" customWidth="1"/>
    <col min="2" max="2" width="11.28125" style="137" customWidth="1"/>
    <col min="3" max="3" width="6.57421875" style="137" customWidth="1"/>
    <col min="4" max="4" width="11.57421875" style="137" customWidth="1"/>
    <col min="5" max="5" width="9.00390625" style="137" customWidth="1"/>
    <col min="6" max="6" width="11.28125" style="137" customWidth="1"/>
    <col min="7" max="7" width="8.421875" style="137" customWidth="1"/>
    <col min="8" max="8" width="13.140625" style="137" customWidth="1"/>
    <col min="9" max="16384" width="9.140625" style="137" customWidth="1"/>
  </cols>
  <sheetData>
    <row r="1" spans="1:8" ht="15">
      <c r="A1" s="136" t="s">
        <v>226</v>
      </c>
      <c r="B1" s="136"/>
      <c r="H1" s="138"/>
    </row>
    <row r="2" spans="1:8" ht="15">
      <c r="A2" s="248" t="s">
        <v>130</v>
      </c>
      <c r="B2" s="248"/>
      <c r="C2" s="248"/>
      <c r="D2" s="248"/>
      <c r="E2" s="248"/>
      <c r="F2" s="248"/>
      <c r="G2" s="248"/>
      <c r="H2" s="248"/>
    </row>
    <row r="3" spans="1:8" ht="15">
      <c r="A3" s="249" t="s">
        <v>151</v>
      </c>
      <c r="B3" s="249"/>
      <c r="C3" s="249"/>
      <c r="D3" s="249"/>
      <c r="E3" s="249"/>
      <c r="F3" s="249"/>
      <c r="G3" s="249"/>
      <c r="H3" s="249"/>
    </row>
    <row r="4" spans="1:8" ht="15">
      <c r="A4" s="249" t="s">
        <v>235</v>
      </c>
      <c r="B4" s="249"/>
      <c r="C4" s="249"/>
      <c r="D4" s="249"/>
      <c r="E4" s="249"/>
      <c r="F4" s="249"/>
      <c r="G4" s="249"/>
      <c r="H4" s="249"/>
    </row>
    <row r="5" spans="1:8" ht="9" customHeight="1" thickBot="1">
      <c r="A5" s="249"/>
      <c r="B5" s="249"/>
      <c r="C5" s="249"/>
      <c r="D5" s="249"/>
      <c r="E5" s="249"/>
      <c r="F5" s="249"/>
      <c r="G5" s="249"/>
      <c r="H5" s="249"/>
    </row>
    <row r="6" spans="1:8" ht="15">
      <c r="A6" s="139"/>
      <c r="B6" s="250" t="s">
        <v>208</v>
      </c>
      <c r="C6" s="251"/>
      <c r="D6" s="251"/>
      <c r="E6" s="251"/>
      <c r="F6" s="252"/>
      <c r="G6" s="258"/>
      <c r="H6" s="259"/>
    </row>
    <row r="7" spans="1:8" ht="45" customHeight="1" thickBot="1">
      <c r="A7" s="140" t="s">
        <v>89</v>
      </c>
      <c r="B7" s="141" t="s">
        <v>209</v>
      </c>
      <c r="C7" s="142" t="s">
        <v>175</v>
      </c>
      <c r="D7" s="142" t="s">
        <v>210</v>
      </c>
      <c r="E7" s="169" t="s">
        <v>152</v>
      </c>
      <c r="F7" s="168" t="s">
        <v>211</v>
      </c>
      <c r="G7" s="143" t="s">
        <v>153</v>
      </c>
      <c r="H7" s="144" t="s">
        <v>154</v>
      </c>
    </row>
    <row r="8" spans="1:8" ht="15.75" thickTop="1">
      <c r="A8" s="147" t="s">
        <v>181</v>
      </c>
      <c r="B8" s="148">
        <v>0</v>
      </c>
      <c r="C8" s="149">
        <v>0</v>
      </c>
      <c r="D8" s="150">
        <v>0</v>
      </c>
      <c r="E8" s="150">
        <v>16</v>
      </c>
      <c r="F8" s="170">
        <v>16</v>
      </c>
      <c r="G8" s="151">
        <v>6</v>
      </c>
      <c r="H8" s="145">
        <v>22</v>
      </c>
    </row>
    <row r="9" spans="1:8" ht="15">
      <c r="A9" s="147" t="s">
        <v>182</v>
      </c>
      <c r="B9" s="148">
        <v>0</v>
      </c>
      <c r="C9" s="149">
        <v>0</v>
      </c>
      <c r="D9" s="150">
        <v>26</v>
      </c>
      <c r="E9" s="150">
        <v>90</v>
      </c>
      <c r="F9" s="171">
        <v>90</v>
      </c>
      <c r="G9" s="152">
        <v>17</v>
      </c>
      <c r="H9" s="145">
        <v>107</v>
      </c>
    </row>
    <row r="10" spans="1:8" ht="15">
      <c r="A10" s="147" t="s">
        <v>183</v>
      </c>
      <c r="B10" s="148">
        <v>4</v>
      </c>
      <c r="C10" s="149">
        <v>0</v>
      </c>
      <c r="D10" s="150">
        <v>0</v>
      </c>
      <c r="E10" s="150">
        <v>59</v>
      </c>
      <c r="F10" s="171">
        <v>59</v>
      </c>
      <c r="G10" s="152">
        <v>0</v>
      </c>
      <c r="H10" s="145">
        <v>59</v>
      </c>
    </row>
    <row r="11" spans="1:8" ht="15">
      <c r="A11" s="147" t="s">
        <v>184</v>
      </c>
      <c r="B11" s="148">
        <v>0</v>
      </c>
      <c r="C11" s="149">
        <v>0</v>
      </c>
      <c r="D11" s="150">
        <v>0</v>
      </c>
      <c r="E11" s="150">
        <v>83</v>
      </c>
      <c r="F11" s="171">
        <v>83</v>
      </c>
      <c r="G11" s="152">
        <v>0</v>
      </c>
      <c r="H11" s="145">
        <v>83</v>
      </c>
    </row>
    <row r="12" spans="1:8" ht="15">
      <c r="A12" s="147" t="s">
        <v>185</v>
      </c>
      <c r="B12" s="148">
        <v>4</v>
      </c>
      <c r="C12" s="149">
        <v>0</v>
      </c>
      <c r="D12" s="150">
        <v>0</v>
      </c>
      <c r="E12" s="150">
        <v>83</v>
      </c>
      <c r="F12" s="171">
        <v>83</v>
      </c>
      <c r="G12" s="152">
        <v>2</v>
      </c>
      <c r="H12" s="145">
        <v>85</v>
      </c>
    </row>
    <row r="13" spans="1:8" ht="15">
      <c r="A13" s="147" t="s">
        <v>186</v>
      </c>
      <c r="B13" s="148">
        <v>0</v>
      </c>
      <c r="C13" s="149">
        <v>0</v>
      </c>
      <c r="D13" s="150">
        <v>0</v>
      </c>
      <c r="E13" s="150">
        <v>97</v>
      </c>
      <c r="F13" s="171">
        <v>97</v>
      </c>
      <c r="G13" s="152">
        <v>23</v>
      </c>
      <c r="H13" s="145">
        <v>120</v>
      </c>
    </row>
    <row r="14" spans="1:8" ht="15">
      <c r="A14" s="147" t="s">
        <v>187</v>
      </c>
      <c r="B14" s="148">
        <v>28</v>
      </c>
      <c r="C14" s="149">
        <v>39</v>
      </c>
      <c r="D14" s="150">
        <v>0</v>
      </c>
      <c r="E14" s="150">
        <v>79</v>
      </c>
      <c r="F14" s="171">
        <v>79</v>
      </c>
      <c r="G14" s="152">
        <v>21</v>
      </c>
      <c r="H14" s="145">
        <v>100</v>
      </c>
    </row>
    <row r="15" spans="1:8" ht="15">
      <c r="A15" s="147" t="s">
        <v>188</v>
      </c>
      <c r="B15" s="148">
        <v>0</v>
      </c>
      <c r="C15" s="149">
        <v>0</v>
      </c>
      <c r="D15" s="150">
        <v>0</v>
      </c>
      <c r="E15" s="150">
        <v>114</v>
      </c>
      <c r="F15" s="171">
        <v>114</v>
      </c>
      <c r="G15" s="152">
        <v>21</v>
      </c>
      <c r="H15" s="145">
        <v>135</v>
      </c>
    </row>
    <row r="16" spans="1:8" ht="15">
      <c r="A16" s="147" t="s">
        <v>189</v>
      </c>
      <c r="B16" s="148">
        <v>1</v>
      </c>
      <c r="C16" s="149">
        <v>0</v>
      </c>
      <c r="D16" s="150">
        <v>1</v>
      </c>
      <c r="E16" s="150">
        <v>27</v>
      </c>
      <c r="F16" s="171">
        <v>27</v>
      </c>
      <c r="G16" s="152">
        <v>20</v>
      </c>
      <c r="H16" s="145">
        <v>47</v>
      </c>
    </row>
    <row r="17" spans="1:8" ht="15">
      <c r="A17" s="147" t="s">
        <v>190</v>
      </c>
      <c r="B17" s="148">
        <v>3</v>
      </c>
      <c r="C17" s="149">
        <v>13</v>
      </c>
      <c r="D17" s="150">
        <v>30</v>
      </c>
      <c r="E17" s="150">
        <v>221</v>
      </c>
      <c r="F17" s="171">
        <v>221</v>
      </c>
      <c r="G17" s="152">
        <v>21</v>
      </c>
      <c r="H17" s="145">
        <v>242</v>
      </c>
    </row>
    <row r="18" spans="1:8" ht="15">
      <c r="A18" s="147" t="s">
        <v>191</v>
      </c>
      <c r="B18" s="148">
        <v>0</v>
      </c>
      <c r="C18" s="149">
        <v>0</v>
      </c>
      <c r="D18" s="150">
        <v>0</v>
      </c>
      <c r="E18" s="150">
        <v>80</v>
      </c>
      <c r="F18" s="171">
        <v>80</v>
      </c>
      <c r="G18" s="152">
        <v>0</v>
      </c>
      <c r="H18" s="145">
        <v>80</v>
      </c>
    </row>
    <row r="19" spans="1:8" ht="15">
      <c r="A19" s="147" t="s">
        <v>192</v>
      </c>
      <c r="B19" s="148">
        <v>0</v>
      </c>
      <c r="C19" s="149">
        <v>0</v>
      </c>
      <c r="D19" s="150">
        <v>0</v>
      </c>
      <c r="E19" s="150">
        <v>42</v>
      </c>
      <c r="F19" s="171">
        <v>42</v>
      </c>
      <c r="G19" s="152">
        <v>204</v>
      </c>
      <c r="H19" s="145">
        <v>246</v>
      </c>
    </row>
    <row r="20" spans="1:8" ht="15">
      <c r="A20" s="147" t="s">
        <v>193</v>
      </c>
      <c r="B20" s="148">
        <v>0</v>
      </c>
      <c r="C20" s="149">
        <v>0</v>
      </c>
      <c r="D20" s="150">
        <v>0</v>
      </c>
      <c r="E20" s="150">
        <v>102</v>
      </c>
      <c r="F20" s="171">
        <v>102</v>
      </c>
      <c r="G20" s="152">
        <v>8</v>
      </c>
      <c r="H20" s="145">
        <v>110</v>
      </c>
    </row>
    <row r="21" spans="1:8" ht="15">
      <c r="A21" s="147" t="s">
        <v>194</v>
      </c>
      <c r="B21" s="148">
        <v>2</v>
      </c>
      <c r="C21" s="149">
        <v>0</v>
      </c>
      <c r="D21" s="150">
        <v>154</v>
      </c>
      <c r="E21" s="150">
        <v>229</v>
      </c>
      <c r="F21" s="171">
        <v>229</v>
      </c>
      <c r="G21" s="152">
        <v>0</v>
      </c>
      <c r="H21" s="145">
        <v>229</v>
      </c>
    </row>
    <row r="22" spans="1:8" ht="15">
      <c r="A22" s="147" t="s">
        <v>195</v>
      </c>
      <c r="B22" s="148">
        <v>0</v>
      </c>
      <c r="C22" s="149">
        <v>0</v>
      </c>
      <c r="D22" s="150">
        <v>0</v>
      </c>
      <c r="E22" s="150">
        <v>379</v>
      </c>
      <c r="F22" s="171">
        <v>379</v>
      </c>
      <c r="G22" s="152">
        <v>3</v>
      </c>
      <c r="H22" s="145">
        <v>381</v>
      </c>
    </row>
    <row r="23" spans="1:8" ht="15">
      <c r="A23" s="147" t="s">
        <v>196</v>
      </c>
      <c r="B23" s="148">
        <v>1</v>
      </c>
      <c r="C23" s="149">
        <v>0</v>
      </c>
      <c r="D23" s="150">
        <v>0</v>
      </c>
      <c r="E23" s="150">
        <v>5</v>
      </c>
      <c r="F23" s="171">
        <v>5</v>
      </c>
      <c r="G23" s="152">
        <v>16</v>
      </c>
      <c r="H23" s="145">
        <v>21</v>
      </c>
    </row>
    <row r="24" spans="1:8" ht="15">
      <c r="A24" s="147" t="s">
        <v>197</v>
      </c>
      <c r="B24" s="148">
        <v>0</v>
      </c>
      <c r="C24" s="149">
        <v>0</v>
      </c>
      <c r="D24" s="150">
        <v>0</v>
      </c>
      <c r="E24" s="150">
        <v>86</v>
      </c>
      <c r="F24" s="171">
        <v>86</v>
      </c>
      <c r="G24" s="152">
        <v>7</v>
      </c>
      <c r="H24" s="145">
        <v>93</v>
      </c>
    </row>
    <row r="25" spans="1:8" ht="15">
      <c r="A25" s="147" t="s">
        <v>198</v>
      </c>
      <c r="B25" s="148">
        <v>0</v>
      </c>
      <c r="C25" s="149">
        <v>0</v>
      </c>
      <c r="D25" s="150">
        <v>0</v>
      </c>
      <c r="E25" s="150">
        <v>91</v>
      </c>
      <c r="F25" s="171">
        <v>91</v>
      </c>
      <c r="G25" s="152">
        <v>4</v>
      </c>
      <c r="H25" s="145">
        <v>94</v>
      </c>
    </row>
    <row r="26" spans="1:8" ht="15">
      <c r="A26" s="147" t="s">
        <v>199</v>
      </c>
      <c r="B26" s="148">
        <v>0</v>
      </c>
      <c r="C26" s="149">
        <v>0</v>
      </c>
      <c r="D26" s="150">
        <v>0</v>
      </c>
      <c r="E26" s="150">
        <v>152</v>
      </c>
      <c r="F26" s="171">
        <v>152</v>
      </c>
      <c r="G26" s="152">
        <v>1</v>
      </c>
      <c r="H26" s="145">
        <v>153</v>
      </c>
    </row>
    <row r="27" spans="1:8" ht="15">
      <c r="A27" s="147" t="s">
        <v>200</v>
      </c>
      <c r="B27" s="148">
        <v>1</v>
      </c>
      <c r="C27" s="149">
        <v>0</v>
      </c>
      <c r="D27" s="150">
        <v>0</v>
      </c>
      <c r="E27" s="150">
        <v>166</v>
      </c>
      <c r="F27" s="171">
        <v>166</v>
      </c>
      <c r="G27" s="152">
        <v>6</v>
      </c>
      <c r="H27" s="145">
        <v>172</v>
      </c>
    </row>
    <row r="28" spans="1:8" ht="15">
      <c r="A28" s="147" t="s">
        <v>201</v>
      </c>
      <c r="B28" s="148">
        <v>0</v>
      </c>
      <c r="C28" s="149">
        <v>0</v>
      </c>
      <c r="D28" s="150">
        <v>0</v>
      </c>
      <c r="E28" s="150">
        <v>117</v>
      </c>
      <c r="F28" s="171">
        <v>117</v>
      </c>
      <c r="G28" s="152">
        <v>14</v>
      </c>
      <c r="H28" s="145">
        <v>128</v>
      </c>
    </row>
    <row r="29" spans="1:8" ht="15">
      <c r="A29" s="147" t="s">
        <v>202</v>
      </c>
      <c r="B29" s="148">
        <v>0</v>
      </c>
      <c r="C29" s="149">
        <v>7</v>
      </c>
      <c r="D29" s="150">
        <v>0</v>
      </c>
      <c r="E29" s="150">
        <v>175</v>
      </c>
      <c r="F29" s="171">
        <v>175</v>
      </c>
      <c r="G29" s="152">
        <v>5</v>
      </c>
      <c r="H29" s="145">
        <v>180</v>
      </c>
    </row>
    <row r="30" spans="1:8" ht="15">
      <c r="A30" s="147" t="s">
        <v>203</v>
      </c>
      <c r="B30" s="148">
        <v>0</v>
      </c>
      <c r="C30" s="149">
        <v>0</v>
      </c>
      <c r="D30" s="150">
        <v>0</v>
      </c>
      <c r="E30" s="150">
        <v>125</v>
      </c>
      <c r="F30" s="171">
        <v>125</v>
      </c>
      <c r="G30" s="152">
        <v>2</v>
      </c>
      <c r="H30" s="145">
        <v>127</v>
      </c>
    </row>
    <row r="31" spans="1:8" ht="15">
      <c r="A31" s="147" t="s">
        <v>204</v>
      </c>
      <c r="B31" s="148">
        <v>1</v>
      </c>
      <c r="C31" s="149">
        <v>63</v>
      </c>
      <c r="D31" s="150">
        <v>18</v>
      </c>
      <c r="E31" s="150">
        <v>206</v>
      </c>
      <c r="F31" s="171">
        <v>206</v>
      </c>
      <c r="G31" s="152">
        <v>2</v>
      </c>
      <c r="H31" s="145">
        <v>208</v>
      </c>
    </row>
    <row r="32" spans="1:8" ht="15">
      <c r="A32" s="147" t="s">
        <v>205</v>
      </c>
      <c r="B32" s="148">
        <v>2</v>
      </c>
      <c r="C32" s="149">
        <v>11</v>
      </c>
      <c r="D32" s="150">
        <v>283</v>
      </c>
      <c r="E32" s="150">
        <v>407</v>
      </c>
      <c r="F32" s="171">
        <v>407</v>
      </c>
      <c r="G32" s="152">
        <v>1</v>
      </c>
      <c r="H32" s="145">
        <v>408</v>
      </c>
    </row>
    <row r="33" spans="1:8" ht="15.75" thickBot="1">
      <c r="A33" s="153" t="s">
        <v>206</v>
      </c>
      <c r="B33" s="154">
        <v>6</v>
      </c>
      <c r="C33" s="155">
        <v>11</v>
      </c>
      <c r="D33" s="156">
        <v>0</v>
      </c>
      <c r="E33" s="156">
        <v>236</v>
      </c>
      <c r="F33" s="172">
        <v>236</v>
      </c>
      <c r="G33" s="163">
        <v>36</v>
      </c>
      <c r="H33" s="157">
        <v>271</v>
      </c>
    </row>
    <row r="34" spans="1:8" ht="15.75" thickBot="1">
      <c r="A34" s="162" t="s">
        <v>30</v>
      </c>
      <c r="B34" s="161">
        <f aca="true" t="shared" si="0" ref="B34:H34">SUM(B8:B33)</f>
        <v>53</v>
      </c>
      <c r="C34" s="146">
        <f t="shared" si="0"/>
        <v>144</v>
      </c>
      <c r="D34" s="146">
        <f t="shared" si="0"/>
        <v>512</v>
      </c>
      <c r="E34" s="146">
        <f t="shared" si="0"/>
        <v>3467</v>
      </c>
      <c r="F34" s="165">
        <f t="shared" si="0"/>
        <v>3467</v>
      </c>
      <c r="G34" s="164">
        <f t="shared" si="0"/>
        <v>440</v>
      </c>
      <c r="H34" s="158">
        <f t="shared" si="0"/>
        <v>3901</v>
      </c>
    </row>
  </sheetData>
  <sheetProtection/>
  <mergeCells count="6">
    <mergeCell ref="A2:H2"/>
    <mergeCell ref="A3:H3"/>
    <mergeCell ref="A4:H4"/>
    <mergeCell ref="B6:F6"/>
    <mergeCell ref="A5:H5"/>
    <mergeCell ref="G6:H6"/>
  </mergeCells>
  <printOptions/>
  <pageMargins left="0.7" right="0.7" top="0.75" bottom="0.75" header="0.3" footer="0.3"/>
  <pageSetup horizontalDpi="600" verticalDpi="600" orientation="portrait" r:id="rId1"/>
  <headerFooter alignWithMargins="0">
    <oddFooter>&amp;LPage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9.140625" defaultRowHeight="12.75"/>
  <cols>
    <col min="1" max="1" width="31.8515625" style="0" customWidth="1"/>
    <col min="2" max="2" width="8.57421875" style="0" customWidth="1"/>
    <col min="3" max="3" width="9.7109375" style="0" customWidth="1"/>
    <col min="4" max="4" width="10.28125" style="0" customWidth="1"/>
    <col min="5" max="5" width="9.7109375" style="0" customWidth="1"/>
    <col min="6" max="6" width="7.28125" style="0" customWidth="1"/>
  </cols>
  <sheetData>
    <row r="1" spans="1:6" ht="12.75" customHeight="1">
      <c r="A1" s="89" t="s">
        <v>227</v>
      </c>
      <c r="B1" s="109"/>
      <c r="C1" s="65"/>
      <c r="D1" s="65"/>
      <c r="E1" s="65"/>
      <c r="F1" s="65"/>
    </row>
    <row r="2" spans="1:6" ht="18.75" customHeight="1">
      <c r="A2" s="185" t="s">
        <v>150</v>
      </c>
      <c r="B2" s="185"/>
      <c r="C2" s="185"/>
      <c r="D2" s="185"/>
      <c r="E2" s="185"/>
      <c r="F2" s="185"/>
    </row>
    <row r="3" spans="1:6" ht="15">
      <c r="A3" s="186" t="s">
        <v>67</v>
      </c>
      <c r="B3" s="186"/>
      <c r="C3" s="186"/>
      <c r="D3" s="186"/>
      <c r="E3" s="186"/>
      <c r="F3" s="186"/>
    </row>
    <row r="4" spans="1:6" ht="18" customHeight="1">
      <c r="A4" s="186" t="s">
        <v>231</v>
      </c>
      <c r="B4" s="186"/>
      <c r="C4" s="186"/>
      <c r="D4" s="186"/>
      <c r="E4" s="186"/>
      <c r="F4" s="186"/>
    </row>
    <row r="5" spans="1:6" ht="46.5" customHeight="1" thickBot="1">
      <c r="A5" s="96" t="s">
        <v>89</v>
      </c>
      <c r="B5" s="35" t="s">
        <v>56</v>
      </c>
      <c r="C5" s="41" t="s">
        <v>57</v>
      </c>
      <c r="D5" s="41" t="s">
        <v>58</v>
      </c>
      <c r="E5" s="35" t="s">
        <v>59</v>
      </c>
      <c r="F5" s="54" t="s">
        <v>60</v>
      </c>
    </row>
    <row r="6" spans="1:6" ht="15.75" customHeight="1" thickTop="1">
      <c r="A6" s="3" t="s">
        <v>181</v>
      </c>
      <c r="B6" s="14">
        <v>1</v>
      </c>
      <c r="C6" s="14">
        <v>2</v>
      </c>
      <c r="D6" s="14">
        <v>0</v>
      </c>
      <c r="E6" s="14">
        <v>0</v>
      </c>
      <c r="F6" s="55">
        <v>3</v>
      </c>
    </row>
    <row r="7" spans="1:6" ht="15.75" customHeight="1">
      <c r="A7" s="3" t="s">
        <v>182</v>
      </c>
      <c r="B7" s="3">
        <v>0</v>
      </c>
      <c r="C7" s="3">
        <v>0</v>
      </c>
      <c r="D7" s="3">
        <v>0</v>
      </c>
      <c r="E7" s="3">
        <v>0</v>
      </c>
      <c r="F7" s="55">
        <v>0</v>
      </c>
    </row>
    <row r="8" spans="1:6" ht="15.75" customHeight="1">
      <c r="A8" s="3" t="s">
        <v>183</v>
      </c>
      <c r="B8" s="3">
        <v>0</v>
      </c>
      <c r="C8" s="3">
        <v>0</v>
      </c>
      <c r="D8" s="3">
        <v>0</v>
      </c>
      <c r="E8" s="3">
        <v>0</v>
      </c>
      <c r="F8" s="55">
        <v>0</v>
      </c>
    </row>
    <row r="9" spans="1:6" ht="15.75" customHeight="1">
      <c r="A9" s="3" t="s">
        <v>184</v>
      </c>
      <c r="B9" s="3">
        <v>0</v>
      </c>
      <c r="C9" s="3">
        <v>0</v>
      </c>
      <c r="D9" s="3">
        <v>1</v>
      </c>
      <c r="E9" s="3">
        <v>0</v>
      </c>
      <c r="F9" s="55">
        <v>1</v>
      </c>
    </row>
    <row r="10" spans="1:6" ht="15.75" customHeight="1">
      <c r="A10" s="3" t="s">
        <v>185</v>
      </c>
      <c r="B10" s="3">
        <v>0</v>
      </c>
      <c r="C10" s="3">
        <v>0</v>
      </c>
      <c r="D10" s="3">
        <v>0</v>
      </c>
      <c r="E10" s="3">
        <v>0</v>
      </c>
      <c r="F10" s="55">
        <v>0</v>
      </c>
    </row>
    <row r="11" spans="1:6" ht="15.75" customHeight="1">
      <c r="A11" s="3" t="s">
        <v>186</v>
      </c>
      <c r="B11" s="3">
        <v>2</v>
      </c>
      <c r="C11" s="3">
        <v>0</v>
      </c>
      <c r="D11" s="3">
        <v>0</v>
      </c>
      <c r="E11" s="3">
        <v>0</v>
      </c>
      <c r="F11" s="55">
        <v>2</v>
      </c>
    </row>
    <row r="12" spans="1:6" ht="15.75" customHeight="1">
      <c r="A12" s="3" t="s">
        <v>187</v>
      </c>
      <c r="B12" s="3">
        <v>0</v>
      </c>
      <c r="C12" s="3">
        <v>0</v>
      </c>
      <c r="D12" s="3">
        <v>0</v>
      </c>
      <c r="E12" s="3">
        <v>0</v>
      </c>
      <c r="F12" s="55">
        <v>0</v>
      </c>
    </row>
    <row r="13" spans="1:6" ht="15.75" customHeight="1">
      <c r="A13" s="3" t="s">
        <v>188</v>
      </c>
      <c r="B13" s="3">
        <v>0</v>
      </c>
      <c r="C13" s="3">
        <v>0</v>
      </c>
      <c r="D13" s="3">
        <v>0</v>
      </c>
      <c r="E13" s="3">
        <v>0</v>
      </c>
      <c r="F13" s="55">
        <v>0</v>
      </c>
    </row>
    <row r="14" spans="1:6" ht="15.75" customHeight="1">
      <c r="A14" s="3" t="s">
        <v>189</v>
      </c>
      <c r="B14" s="3">
        <v>0</v>
      </c>
      <c r="C14" s="3">
        <v>0</v>
      </c>
      <c r="D14" s="3">
        <v>0</v>
      </c>
      <c r="E14" s="3">
        <v>0</v>
      </c>
      <c r="F14" s="55">
        <v>0</v>
      </c>
    </row>
    <row r="15" spans="1:6" ht="15.75" customHeight="1">
      <c r="A15" s="3" t="s">
        <v>190</v>
      </c>
      <c r="B15" s="3">
        <v>0</v>
      </c>
      <c r="C15" s="3">
        <v>0</v>
      </c>
      <c r="D15" s="3">
        <v>0</v>
      </c>
      <c r="E15" s="3">
        <v>0</v>
      </c>
      <c r="F15" s="55">
        <v>0</v>
      </c>
    </row>
    <row r="16" spans="1:6" ht="15.75" customHeight="1">
      <c r="A16" s="3" t="s">
        <v>191</v>
      </c>
      <c r="B16" s="3">
        <v>0</v>
      </c>
      <c r="C16" s="3">
        <v>0</v>
      </c>
      <c r="D16" s="3">
        <v>0</v>
      </c>
      <c r="E16" s="3">
        <v>0</v>
      </c>
      <c r="F16" s="55">
        <v>0</v>
      </c>
    </row>
    <row r="17" spans="1:6" ht="15.75" customHeight="1">
      <c r="A17" s="3" t="s">
        <v>192</v>
      </c>
      <c r="B17" s="3">
        <v>0</v>
      </c>
      <c r="C17" s="3">
        <v>0</v>
      </c>
      <c r="D17" s="3">
        <v>0</v>
      </c>
      <c r="E17" s="3">
        <v>0</v>
      </c>
      <c r="F17" s="55">
        <v>0</v>
      </c>
    </row>
    <row r="18" spans="1:6" ht="15.75" customHeight="1">
      <c r="A18" s="3" t="s">
        <v>193</v>
      </c>
      <c r="B18" s="3">
        <v>0</v>
      </c>
      <c r="C18" s="3">
        <v>0</v>
      </c>
      <c r="D18" s="3">
        <v>0</v>
      </c>
      <c r="E18" s="3">
        <v>0</v>
      </c>
      <c r="F18" s="55">
        <v>0</v>
      </c>
    </row>
    <row r="19" spans="1:6" ht="15.75" customHeight="1">
      <c r="A19" s="3" t="s">
        <v>194</v>
      </c>
      <c r="B19" s="3">
        <v>0</v>
      </c>
      <c r="C19" s="3">
        <v>0</v>
      </c>
      <c r="D19" s="3">
        <v>0</v>
      </c>
      <c r="E19" s="3">
        <v>0</v>
      </c>
      <c r="F19" s="55">
        <v>0</v>
      </c>
    </row>
    <row r="20" spans="1:6" ht="15.75" customHeight="1">
      <c r="A20" s="3" t="s">
        <v>195</v>
      </c>
      <c r="B20" s="3">
        <v>0</v>
      </c>
      <c r="C20" s="3">
        <v>0</v>
      </c>
      <c r="D20" s="3">
        <v>0</v>
      </c>
      <c r="E20" s="3">
        <v>0</v>
      </c>
      <c r="F20" s="55">
        <v>0</v>
      </c>
    </row>
    <row r="21" spans="1:6" ht="15.75" customHeight="1">
      <c r="A21" s="3" t="s">
        <v>196</v>
      </c>
      <c r="B21" s="3">
        <v>0</v>
      </c>
      <c r="C21" s="3">
        <v>0</v>
      </c>
      <c r="D21" s="3">
        <v>0</v>
      </c>
      <c r="E21" s="3">
        <v>0</v>
      </c>
      <c r="F21" s="55">
        <v>0</v>
      </c>
    </row>
    <row r="22" spans="1:6" ht="15.75" customHeight="1">
      <c r="A22" s="3" t="s">
        <v>197</v>
      </c>
      <c r="B22" s="3">
        <v>0</v>
      </c>
      <c r="C22" s="3">
        <v>0</v>
      </c>
      <c r="D22" s="3">
        <v>0</v>
      </c>
      <c r="E22" s="3">
        <v>0</v>
      </c>
      <c r="F22" s="55">
        <v>0</v>
      </c>
    </row>
    <row r="23" spans="1:6" ht="15.75" customHeight="1">
      <c r="A23" s="3" t="s">
        <v>198</v>
      </c>
      <c r="B23" s="3">
        <v>0</v>
      </c>
      <c r="C23" s="3">
        <v>0</v>
      </c>
      <c r="D23" s="3">
        <v>0</v>
      </c>
      <c r="E23" s="3">
        <v>0</v>
      </c>
      <c r="F23" s="55">
        <v>0</v>
      </c>
    </row>
    <row r="24" spans="1:6" ht="15.75" customHeight="1">
      <c r="A24" s="3" t="s">
        <v>199</v>
      </c>
      <c r="B24" s="3">
        <v>0</v>
      </c>
      <c r="C24" s="3">
        <v>0</v>
      </c>
      <c r="D24" s="3">
        <v>0</v>
      </c>
      <c r="E24" s="3">
        <v>0</v>
      </c>
      <c r="F24" s="55">
        <v>0</v>
      </c>
    </row>
    <row r="25" spans="1:6" ht="15.75" customHeight="1">
      <c r="A25" s="3" t="s">
        <v>200</v>
      </c>
      <c r="B25" s="3">
        <v>0</v>
      </c>
      <c r="C25" s="3">
        <v>0</v>
      </c>
      <c r="D25" s="3">
        <v>0</v>
      </c>
      <c r="E25" s="3">
        <v>0</v>
      </c>
      <c r="F25" s="55">
        <v>0</v>
      </c>
    </row>
    <row r="26" spans="1:6" ht="15.75" customHeight="1">
      <c r="A26" s="3" t="s">
        <v>201</v>
      </c>
      <c r="B26" s="3">
        <v>0</v>
      </c>
      <c r="C26" s="3">
        <v>0</v>
      </c>
      <c r="D26" s="3">
        <v>0</v>
      </c>
      <c r="E26" s="3">
        <v>0</v>
      </c>
      <c r="F26" s="55">
        <v>0</v>
      </c>
    </row>
    <row r="27" spans="1:6" ht="15.75" customHeight="1">
      <c r="A27" s="3" t="s">
        <v>202</v>
      </c>
      <c r="B27" s="3">
        <v>0</v>
      </c>
      <c r="C27" s="3">
        <v>0</v>
      </c>
      <c r="D27" s="3">
        <v>0</v>
      </c>
      <c r="E27" s="3">
        <v>0</v>
      </c>
      <c r="F27" s="55">
        <v>0</v>
      </c>
    </row>
    <row r="28" spans="1:6" ht="15.75" customHeight="1">
      <c r="A28" s="3" t="s">
        <v>203</v>
      </c>
      <c r="B28" s="3">
        <v>0</v>
      </c>
      <c r="C28" s="3">
        <v>0</v>
      </c>
      <c r="D28" s="3">
        <v>0</v>
      </c>
      <c r="E28" s="3">
        <v>0</v>
      </c>
      <c r="F28" s="55">
        <v>0</v>
      </c>
    </row>
    <row r="29" spans="1:6" ht="15.75" customHeight="1">
      <c r="A29" s="3" t="s">
        <v>204</v>
      </c>
      <c r="B29" s="3">
        <v>0</v>
      </c>
      <c r="C29" s="3">
        <v>0</v>
      </c>
      <c r="D29" s="3">
        <v>0</v>
      </c>
      <c r="E29" s="3">
        <v>0</v>
      </c>
      <c r="F29" s="55">
        <v>0</v>
      </c>
    </row>
    <row r="30" spans="1:6" ht="15.75" customHeight="1">
      <c r="A30" s="3" t="s">
        <v>205</v>
      </c>
      <c r="B30" s="3">
        <v>0</v>
      </c>
      <c r="C30" s="3">
        <v>0</v>
      </c>
      <c r="D30" s="3">
        <v>0</v>
      </c>
      <c r="E30" s="3">
        <v>0</v>
      </c>
      <c r="F30" s="55">
        <v>0</v>
      </c>
    </row>
    <row r="31" spans="1:6" ht="15.75" customHeight="1" thickBot="1">
      <c r="A31" s="3" t="s">
        <v>206</v>
      </c>
      <c r="B31" s="3">
        <v>0</v>
      </c>
      <c r="C31" s="3">
        <v>0</v>
      </c>
      <c r="D31" s="3">
        <v>0</v>
      </c>
      <c r="E31" s="3">
        <v>0</v>
      </c>
      <c r="F31" s="55">
        <v>0</v>
      </c>
    </row>
    <row r="32" spans="1:6" ht="15.75" customHeight="1" thickBot="1">
      <c r="A32" s="108" t="s">
        <v>68</v>
      </c>
      <c r="B32" s="13">
        <f>SUM(B6:B31)</f>
        <v>3</v>
      </c>
      <c r="C32" s="13">
        <f>SUM(C6:C31)</f>
        <v>2</v>
      </c>
      <c r="D32" s="13">
        <f>SUM(D6:D31)</f>
        <v>1</v>
      </c>
      <c r="E32" s="13">
        <f>SUM(E6:E31)</f>
        <v>0</v>
      </c>
      <c r="F32" s="73">
        <f>SUM(F6:F31)</f>
        <v>6</v>
      </c>
    </row>
  </sheetData>
  <sheetProtection/>
  <mergeCells count="3">
    <mergeCell ref="A2:F2"/>
    <mergeCell ref="A3:F3"/>
    <mergeCell ref="A4:F4"/>
  </mergeCells>
  <printOptions/>
  <pageMargins left="0.75" right="0.75" top="0.75" bottom="0.75" header="0.5" footer="0.5"/>
  <pageSetup fitToHeight="1" fitToWidth="1" horizontalDpi="600" verticalDpi="600" orientation="portrait" r:id="rId1"/>
  <headerFooter alignWithMargins="0">
    <oddFooter>&amp;LPage 13&amp;R&amp;F/&amp;A</oddFooter>
  </headerFooter>
</worksheet>
</file>

<file path=xl/worksheets/sheet15.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E1"/>
    </sheetView>
  </sheetViews>
  <sheetFormatPr defaultColWidth="9.140625" defaultRowHeight="12.75"/>
  <cols>
    <col min="1" max="1" width="1.57421875" style="0" customWidth="1"/>
    <col min="2" max="2" width="7.7109375" style="59" customWidth="1"/>
    <col min="3" max="3" width="25.57421875" style="0" customWidth="1"/>
    <col min="4" max="4" width="2.28125" style="0" customWidth="1"/>
    <col min="5" max="5" width="59.28125" style="0" customWidth="1"/>
  </cols>
  <sheetData>
    <row r="1" spans="1:5" ht="15">
      <c r="A1" s="254" t="s">
        <v>165</v>
      </c>
      <c r="B1" s="254"/>
      <c r="C1" s="254"/>
      <c r="D1" s="254"/>
      <c r="E1" s="254"/>
    </row>
    <row r="2" spans="1:5" ht="19.5" customHeight="1">
      <c r="A2" s="255" t="s">
        <v>70</v>
      </c>
      <c r="B2" s="255"/>
      <c r="C2" s="255"/>
      <c r="D2" s="255"/>
      <c r="E2" s="255"/>
    </row>
    <row r="3" spans="1:5" ht="17.25" customHeight="1">
      <c r="A3" s="255" t="s">
        <v>71</v>
      </c>
      <c r="B3" s="255"/>
      <c r="C3" s="255"/>
      <c r="D3" s="255"/>
      <c r="E3" s="255"/>
    </row>
    <row r="4" ht="10.5" customHeight="1">
      <c r="A4" s="58"/>
    </row>
    <row r="5" spans="1:5" ht="20.25" customHeight="1">
      <c r="A5" s="256" t="s">
        <v>72</v>
      </c>
      <c r="B5" s="256"/>
      <c r="C5" s="256"/>
      <c r="D5" s="256"/>
      <c r="E5" s="256"/>
    </row>
    <row r="6" spans="2:5" ht="24.75" customHeight="1" thickBot="1">
      <c r="B6" s="60" t="s">
        <v>73</v>
      </c>
      <c r="C6" s="61" t="s">
        <v>74</v>
      </c>
      <c r="D6" s="61"/>
      <c r="E6" s="61" t="s">
        <v>75</v>
      </c>
    </row>
    <row r="7" spans="2:5" ht="63.75">
      <c r="B7" s="62" t="s">
        <v>83</v>
      </c>
      <c r="C7" s="62" t="s">
        <v>76</v>
      </c>
      <c r="D7" s="62"/>
      <c r="E7" s="62" t="s">
        <v>77</v>
      </c>
    </row>
    <row r="8" spans="2:5" ht="51">
      <c r="B8" s="63" t="s">
        <v>108</v>
      </c>
      <c r="C8" s="63" t="s">
        <v>31</v>
      </c>
      <c r="D8" s="62"/>
      <c r="E8" s="62" t="s">
        <v>109</v>
      </c>
    </row>
    <row r="9" spans="2:5" ht="206.25" customHeight="1">
      <c r="B9" s="63" t="s">
        <v>110</v>
      </c>
      <c r="C9" s="63" t="s">
        <v>61</v>
      </c>
      <c r="D9" s="63"/>
      <c r="E9" s="63" t="s">
        <v>143</v>
      </c>
    </row>
    <row r="10" spans="2:5" ht="12.75">
      <c r="B10" s="63" t="s">
        <v>111</v>
      </c>
      <c r="C10" s="63" t="s">
        <v>112</v>
      </c>
      <c r="D10" s="63"/>
      <c r="E10" s="63" t="s">
        <v>113</v>
      </c>
    </row>
    <row r="11" spans="2:5" ht="193.5" customHeight="1">
      <c r="B11" s="63" t="s">
        <v>114</v>
      </c>
      <c r="C11" s="63" t="s">
        <v>115</v>
      </c>
      <c r="D11" s="63"/>
      <c r="E11" s="63" t="s">
        <v>144</v>
      </c>
    </row>
    <row r="12" spans="1:5" ht="3" customHeight="1">
      <c r="A12" s="64"/>
      <c r="B12" s="64"/>
      <c r="C12" s="64"/>
      <c r="D12" s="64"/>
      <c r="E12" s="64"/>
    </row>
    <row r="13" spans="1:5" ht="23.25" customHeight="1">
      <c r="A13" s="253" t="s">
        <v>78</v>
      </c>
      <c r="B13" s="253"/>
      <c r="C13" s="253"/>
      <c r="D13" s="253"/>
      <c r="E13" s="253"/>
    </row>
    <row r="14" spans="2:5" ht="23.25" customHeight="1" thickBot="1">
      <c r="B14" s="60" t="s">
        <v>73</v>
      </c>
      <c r="C14" s="61" t="s">
        <v>74</v>
      </c>
      <c r="D14" s="61"/>
      <c r="E14" s="61" t="s">
        <v>75</v>
      </c>
    </row>
    <row r="15" spans="2:5" ht="68.25" customHeight="1">
      <c r="B15" s="63" t="s">
        <v>116</v>
      </c>
      <c r="C15" s="63" t="s">
        <v>39</v>
      </c>
      <c r="D15" s="63"/>
      <c r="E15" s="63" t="s">
        <v>117</v>
      </c>
    </row>
    <row r="16" spans="2:5" ht="51">
      <c r="B16" s="63" t="s">
        <v>128</v>
      </c>
      <c r="C16" s="63" t="s">
        <v>41</v>
      </c>
      <c r="D16" s="63"/>
      <c r="E16" s="63" t="s">
        <v>118</v>
      </c>
    </row>
    <row r="17" spans="2:5" ht="63.75">
      <c r="B17" s="63" t="s">
        <v>126</v>
      </c>
      <c r="C17" s="63" t="s">
        <v>127</v>
      </c>
      <c r="D17" s="63"/>
      <c r="E17" s="63" t="s">
        <v>119</v>
      </c>
    </row>
    <row r="18" spans="2:6" ht="76.5" customHeight="1">
      <c r="B18" s="63" t="s">
        <v>125</v>
      </c>
      <c r="C18" s="63" t="s">
        <v>47</v>
      </c>
      <c r="D18" s="63"/>
      <c r="E18" s="63" t="s">
        <v>120</v>
      </c>
      <c r="F18" s="65"/>
    </row>
    <row r="19" spans="2:6" ht="51">
      <c r="B19" s="63" t="s">
        <v>124</v>
      </c>
      <c r="C19" s="63" t="s">
        <v>145</v>
      </c>
      <c r="D19" s="63"/>
      <c r="E19" s="63" t="s">
        <v>146</v>
      </c>
      <c r="F19" s="65"/>
    </row>
    <row r="20" spans="2:5" ht="89.25" customHeight="1">
      <c r="B20" s="63" t="s">
        <v>123</v>
      </c>
      <c r="C20" s="63" t="s">
        <v>122</v>
      </c>
      <c r="D20" s="63"/>
      <c r="E20" s="63" t="s">
        <v>157</v>
      </c>
    </row>
    <row r="21" spans="2:5" ht="114.75" customHeight="1">
      <c r="B21" s="63" t="s">
        <v>213</v>
      </c>
      <c r="C21" s="63" t="s">
        <v>158</v>
      </c>
      <c r="D21" s="63"/>
      <c r="E21" s="63" t="s">
        <v>212</v>
      </c>
    </row>
    <row r="22" spans="2:5" ht="76.5" customHeight="1">
      <c r="B22" s="63" t="s">
        <v>121</v>
      </c>
      <c r="C22" s="63" t="s">
        <v>67</v>
      </c>
      <c r="D22" s="63"/>
      <c r="E22" s="63" t="s">
        <v>166</v>
      </c>
    </row>
  </sheetData>
  <sheetProtection/>
  <mergeCells count="5">
    <mergeCell ref="A13:E13"/>
    <mergeCell ref="A1:E1"/>
    <mergeCell ref="A2:E2"/>
    <mergeCell ref="A3:E3"/>
    <mergeCell ref="A5:E5"/>
  </mergeCells>
  <printOptions/>
  <pageMargins left="0.5" right="0.5" top="1" bottom="0.5" header="0.5" footer="0.5"/>
  <pageSetup firstPageNumber="1" useFirstPageNumber="1" horizontalDpi="600" verticalDpi="600" orientation="portrait" r:id="rId1"/>
  <headerFooter alignWithMargins="0">
    <oddHeader>&amp;R&amp;"Arial,Bold"EOQ Report Descriptions - Page 14 - part &amp;P
Rev. 1/10/2011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PageLayoutView="0" workbookViewId="0" topLeftCell="A1">
      <selection activeCell="A1" sqref="A1"/>
    </sheetView>
  </sheetViews>
  <sheetFormatPr defaultColWidth="9.140625" defaultRowHeight="12.75"/>
  <cols>
    <col min="1" max="1" width="3.8515625" style="0" customWidth="1"/>
    <col min="2" max="2" width="16.8515625" style="0" bestFit="1" customWidth="1"/>
    <col min="3" max="4" width="8.7109375" style="0" bestFit="1" customWidth="1"/>
    <col min="5" max="5" width="7.7109375" style="0" customWidth="1"/>
    <col min="6" max="6" width="7.8515625" style="0" customWidth="1"/>
    <col min="7" max="7" width="11.7109375" style="0" customWidth="1"/>
    <col min="8" max="8" width="12.140625" style="0" customWidth="1"/>
    <col min="9" max="9" width="8.28125" style="0" customWidth="1"/>
    <col min="10" max="10" width="8.7109375" style="0" customWidth="1"/>
    <col min="11" max="11" width="8.57421875" style="0" customWidth="1"/>
    <col min="12" max="12" width="8.7109375" style="0" customWidth="1"/>
  </cols>
  <sheetData>
    <row r="1" spans="1:12" ht="12.75" customHeight="1">
      <c r="A1" s="89" t="s">
        <v>215</v>
      </c>
      <c r="B1" s="89"/>
      <c r="C1" s="89"/>
      <c r="D1" s="89"/>
      <c r="E1" s="71"/>
      <c r="F1" s="71"/>
      <c r="G1" s="71"/>
      <c r="H1" s="71"/>
      <c r="I1" s="71"/>
      <c r="J1" s="71"/>
      <c r="K1" s="71"/>
      <c r="L1" s="71"/>
    </row>
    <row r="2" spans="1:12" ht="18" customHeight="1">
      <c r="A2" s="185" t="s">
        <v>150</v>
      </c>
      <c r="B2" s="185"/>
      <c r="C2" s="185"/>
      <c r="D2" s="185"/>
      <c r="E2" s="185"/>
      <c r="F2" s="185"/>
      <c r="G2" s="185"/>
      <c r="H2" s="185"/>
      <c r="I2" s="185"/>
      <c r="J2" s="185"/>
      <c r="K2" s="185"/>
      <c r="L2" s="185"/>
    </row>
    <row r="3" spans="1:12" ht="15">
      <c r="A3" s="186" t="s">
        <v>0</v>
      </c>
      <c r="B3" s="186"/>
      <c r="C3" s="186"/>
      <c r="D3" s="186"/>
      <c r="E3" s="186"/>
      <c r="F3" s="186"/>
      <c r="G3" s="186"/>
      <c r="H3" s="186"/>
      <c r="I3" s="186"/>
      <c r="J3" s="186"/>
      <c r="K3" s="186"/>
      <c r="L3" s="186"/>
    </row>
    <row r="4" spans="1:12" ht="16.5" customHeight="1">
      <c r="A4" s="187" t="s">
        <v>231</v>
      </c>
      <c r="B4" s="187"/>
      <c r="C4" s="187"/>
      <c r="D4" s="187"/>
      <c r="E4" s="187"/>
      <c r="F4" s="187"/>
      <c r="G4" s="187"/>
      <c r="H4" s="187"/>
      <c r="I4" s="187"/>
      <c r="J4" s="187"/>
      <c r="K4" s="187"/>
      <c r="L4" s="187"/>
    </row>
    <row r="5" spans="1:12" ht="24.75" customHeight="1">
      <c r="A5" s="195" t="s">
        <v>180</v>
      </c>
      <c r="B5" s="195"/>
      <c r="C5" s="195"/>
      <c r="D5" s="195"/>
      <c r="E5" s="195"/>
      <c r="F5" s="195"/>
      <c r="G5" s="195"/>
      <c r="H5" s="195"/>
      <c r="I5" s="195"/>
      <c r="J5" s="195"/>
      <c r="K5" s="195"/>
      <c r="L5" s="195"/>
    </row>
    <row r="6" spans="1:12" ht="13.5" customHeight="1" thickBot="1">
      <c r="A6" s="191" t="s">
        <v>89</v>
      </c>
      <c r="B6" s="192"/>
      <c r="C6" s="189" t="s">
        <v>1</v>
      </c>
      <c r="D6" s="189"/>
      <c r="E6" s="189"/>
      <c r="F6" s="190"/>
      <c r="G6" s="188" t="s">
        <v>90</v>
      </c>
      <c r="H6" s="189"/>
      <c r="I6" s="190"/>
      <c r="J6" s="188" t="s">
        <v>2</v>
      </c>
      <c r="K6" s="189"/>
      <c r="L6" s="189"/>
    </row>
    <row r="7" spans="1:12" ht="27" customHeight="1" thickBot="1" thickTop="1">
      <c r="A7" s="193"/>
      <c r="B7" s="194"/>
      <c r="C7" s="110" t="s">
        <v>237</v>
      </c>
      <c r="D7" s="110" t="s">
        <v>232</v>
      </c>
      <c r="E7" s="110" t="s">
        <v>63</v>
      </c>
      <c r="F7" s="111" t="s">
        <v>3</v>
      </c>
      <c r="G7" s="112" t="s">
        <v>228</v>
      </c>
      <c r="H7" s="52" t="s">
        <v>232</v>
      </c>
      <c r="I7" s="113" t="s">
        <v>4</v>
      </c>
      <c r="J7" s="112" t="s">
        <v>228</v>
      </c>
      <c r="K7" s="52" t="s">
        <v>232</v>
      </c>
      <c r="L7" s="52" t="s">
        <v>3</v>
      </c>
    </row>
    <row r="8" spans="1:19" ht="15.75" customHeight="1" thickTop="1">
      <c r="A8" s="183" t="s">
        <v>5</v>
      </c>
      <c r="B8" s="184"/>
      <c r="C8" s="126">
        <v>4070</v>
      </c>
      <c r="D8" s="126">
        <v>4495</v>
      </c>
      <c r="E8" s="126">
        <v>425</v>
      </c>
      <c r="F8" s="129">
        <v>0.104</v>
      </c>
      <c r="G8" s="131">
        <v>50318</v>
      </c>
      <c r="H8" s="132">
        <v>56351</v>
      </c>
      <c r="I8" s="130">
        <v>0.12</v>
      </c>
      <c r="J8" s="131">
        <v>3354</v>
      </c>
      <c r="K8" s="132">
        <v>3756</v>
      </c>
      <c r="L8" s="133">
        <v>0.12</v>
      </c>
      <c r="N8" s="8"/>
      <c r="O8" s="12"/>
      <c r="P8" s="87"/>
      <c r="Q8" s="88"/>
      <c r="R8" s="88"/>
      <c r="S8" s="87"/>
    </row>
    <row r="9" spans="1:19" ht="15.75" customHeight="1">
      <c r="A9" s="178" t="s">
        <v>6</v>
      </c>
      <c r="B9" s="179"/>
      <c r="C9" s="116">
        <v>1613</v>
      </c>
      <c r="D9" s="116">
        <v>1597</v>
      </c>
      <c r="E9" s="116">
        <v>-16</v>
      </c>
      <c r="F9" s="117">
        <v>-0.01</v>
      </c>
      <c r="G9" s="128">
        <v>16721</v>
      </c>
      <c r="H9" s="120">
        <v>15902.5</v>
      </c>
      <c r="I9" s="119">
        <v>-0.049</v>
      </c>
      <c r="J9" s="128">
        <v>1114</v>
      </c>
      <c r="K9" s="120">
        <v>1060</v>
      </c>
      <c r="L9" s="121">
        <v>-0.048</v>
      </c>
      <c r="N9" s="8"/>
      <c r="O9" s="12"/>
      <c r="P9" s="87"/>
      <c r="Q9" s="88"/>
      <c r="R9" s="88"/>
      <c r="S9" s="87"/>
    </row>
    <row r="10" spans="1:19" ht="15.75" customHeight="1">
      <c r="A10" s="178" t="s">
        <v>7</v>
      </c>
      <c r="B10" s="179"/>
      <c r="C10" s="116">
        <v>5105</v>
      </c>
      <c r="D10" s="116">
        <v>5312</v>
      </c>
      <c r="E10" s="116">
        <v>207</v>
      </c>
      <c r="F10" s="117">
        <v>0.041</v>
      </c>
      <c r="G10" s="128">
        <v>51601</v>
      </c>
      <c r="H10" s="120">
        <v>54416</v>
      </c>
      <c r="I10" s="119">
        <v>0.055</v>
      </c>
      <c r="J10" s="128">
        <v>3440</v>
      </c>
      <c r="K10" s="120">
        <v>3627</v>
      </c>
      <c r="L10" s="121">
        <v>0.054</v>
      </c>
      <c r="N10" s="8"/>
      <c r="O10" s="12"/>
      <c r="P10" s="87"/>
      <c r="Q10" s="88"/>
      <c r="R10" s="88"/>
      <c r="S10" s="87"/>
    </row>
    <row r="11" spans="1:19" ht="15.75" customHeight="1">
      <c r="A11" s="178" t="s">
        <v>8</v>
      </c>
      <c r="B11" s="179"/>
      <c r="C11" s="116">
        <v>4906</v>
      </c>
      <c r="D11" s="116">
        <v>4643</v>
      </c>
      <c r="E11" s="116">
        <v>-263</v>
      </c>
      <c r="F11" s="117">
        <v>-0.054</v>
      </c>
      <c r="G11" s="128">
        <v>56661</v>
      </c>
      <c r="H11" s="120">
        <v>55297</v>
      </c>
      <c r="I11" s="119">
        <v>-0.024</v>
      </c>
      <c r="J11" s="128">
        <v>3777</v>
      </c>
      <c r="K11" s="120">
        <v>3686</v>
      </c>
      <c r="L11" s="121">
        <v>-0.024</v>
      </c>
      <c r="N11" s="8"/>
      <c r="O11" s="12"/>
      <c r="P11" s="87"/>
      <c r="Q11" s="88"/>
      <c r="R11" s="88"/>
      <c r="S11" s="87"/>
    </row>
    <row r="12" spans="1:19" ht="15.75" customHeight="1">
      <c r="A12" s="178" t="s">
        <v>9</v>
      </c>
      <c r="B12" s="179"/>
      <c r="C12" s="116">
        <v>4568</v>
      </c>
      <c r="D12" s="116">
        <v>4441</v>
      </c>
      <c r="E12" s="116">
        <v>-127</v>
      </c>
      <c r="F12" s="117">
        <v>-0.028</v>
      </c>
      <c r="G12" s="128">
        <v>50227</v>
      </c>
      <c r="H12" s="120">
        <v>50581</v>
      </c>
      <c r="I12" s="119">
        <v>0.007</v>
      </c>
      <c r="J12" s="128">
        <v>3348</v>
      </c>
      <c r="K12" s="120">
        <v>3372</v>
      </c>
      <c r="L12" s="121">
        <v>0.007</v>
      </c>
      <c r="N12" s="8"/>
      <c r="O12" s="12"/>
      <c r="P12" s="87"/>
      <c r="Q12" s="88"/>
      <c r="R12" s="88"/>
      <c r="S12" s="87"/>
    </row>
    <row r="13" spans="1:19" ht="15.75" customHeight="1">
      <c r="A13" s="178" t="s">
        <v>10</v>
      </c>
      <c r="B13" s="179"/>
      <c r="C13" s="116">
        <v>6861</v>
      </c>
      <c r="D13" s="116">
        <v>7089</v>
      </c>
      <c r="E13" s="116">
        <v>228</v>
      </c>
      <c r="F13" s="117">
        <v>0.033</v>
      </c>
      <c r="G13" s="128">
        <v>78020</v>
      </c>
      <c r="H13" s="120">
        <v>81026</v>
      </c>
      <c r="I13" s="119">
        <v>0.039</v>
      </c>
      <c r="J13" s="128">
        <v>5201</v>
      </c>
      <c r="K13" s="120">
        <v>5401</v>
      </c>
      <c r="L13" s="121">
        <v>0.038</v>
      </c>
      <c r="N13" s="8"/>
      <c r="O13" s="12"/>
      <c r="P13" s="87"/>
      <c r="Q13" s="88"/>
      <c r="R13" s="88"/>
      <c r="S13" s="87"/>
    </row>
    <row r="14" spans="1:19" ht="15.75" customHeight="1">
      <c r="A14" s="178" t="s">
        <v>176</v>
      </c>
      <c r="B14" s="179"/>
      <c r="C14" s="120">
        <v>11070</v>
      </c>
      <c r="D14" s="116">
        <v>12643</v>
      </c>
      <c r="E14" s="120">
        <v>1573</v>
      </c>
      <c r="F14" s="119">
        <v>0.142</v>
      </c>
      <c r="G14" s="128">
        <v>119576</v>
      </c>
      <c r="H14" s="120">
        <v>137629</v>
      </c>
      <c r="I14" s="119">
        <v>0.151</v>
      </c>
      <c r="J14" s="128">
        <v>7971</v>
      </c>
      <c r="K14" s="120">
        <v>9175</v>
      </c>
      <c r="L14" s="121">
        <v>0.151</v>
      </c>
      <c r="N14" s="91"/>
      <c r="O14" s="12"/>
      <c r="P14" s="87"/>
      <c r="Q14" s="88"/>
      <c r="R14" s="88"/>
      <c r="S14" s="87"/>
    </row>
    <row r="15" spans="1:19" ht="15.75" customHeight="1">
      <c r="A15" s="178" t="s">
        <v>11</v>
      </c>
      <c r="B15" s="179"/>
      <c r="C15" s="116">
        <v>3999</v>
      </c>
      <c r="D15" s="116">
        <v>4084</v>
      </c>
      <c r="E15" s="116">
        <v>85</v>
      </c>
      <c r="F15" s="117">
        <v>0.021</v>
      </c>
      <c r="G15" s="128">
        <v>39909</v>
      </c>
      <c r="H15" s="120">
        <v>41163</v>
      </c>
      <c r="I15" s="119">
        <v>0.031</v>
      </c>
      <c r="J15" s="128">
        <v>2660</v>
      </c>
      <c r="K15" s="120">
        <v>2744</v>
      </c>
      <c r="L15" s="121">
        <v>0.032</v>
      </c>
      <c r="N15" s="8"/>
      <c r="O15" s="12"/>
      <c r="P15" s="87"/>
      <c r="Q15" s="88"/>
      <c r="R15" s="88"/>
      <c r="S15" s="87"/>
    </row>
    <row r="16" spans="1:19" ht="15.75" customHeight="1">
      <c r="A16" s="178" t="s">
        <v>12</v>
      </c>
      <c r="B16" s="179"/>
      <c r="C16" s="116">
        <v>4944</v>
      </c>
      <c r="D16" s="120">
        <v>4864</v>
      </c>
      <c r="E16" s="120">
        <v>-80</v>
      </c>
      <c r="F16" s="119">
        <v>-0.016</v>
      </c>
      <c r="G16" s="128">
        <v>53349</v>
      </c>
      <c r="H16" s="120">
        <v>54286</v>
      </c>
      <c r="I16" s="119">
        <v>0.018</v>
      </c>
      <c r="J16" s="128">
        <v>3556</v>
      </c>
      <c r="K16" s="120">
        <v>3619</v>
      </c>
      <c r="L16" s="121">
        <v>0.018</v>
      </c>
      <c r="N16" s="8"/>
      <c r="O16" s="12"/>
      <c r="P16" s="87"/>
      <c r="Q16" s="88"/>
      <c r="R16" s="88"/>
      <c r="S16" s="87"/>
    </row>
    <row r="17" spans="1:19" ht="15.75" customHeight="1">
      <c r="A17" s="178" t="s">
        <v>13</v>
      </c>
      <c r="B17" s="179"/>
      <c r="C17" s="116">
        <v>1642</v>
      </c>
      <c r="D17" s="116" t="s">
        <v>238</v>
      </c>
      <c r="E17" s="116" t="s">
        <v>238</v>
      </c>
      <c r="F17" s="117" t="s">
        <v>238</v>
      </c>
      <c r="G17" s="128">
        <v>18766</v>
      </c>
      <c r="H17" s="120" t="s">
        <v>238</v>
      </c>
      <c r="I17" s="119" t="s">
        <v>238</v>
      </c>
      <c r="J17" s="128">
        <v>1251</v>
      </c>
      <c r="K17" s="120" t="s">
        <v>238</v>
      </c>
      <c r="L17" s="121" t="s">
        <v>238</v>
      </c>
      <c r="N17" s="8"/>
      <c r="O17" s="12"/>
      <c r="P17" s="87"/>
      <c r="Q17" s="88"/>
      <c r="R17" s="88"/>
      <c r="S17" s="87"/>
    </row>
    <row r="18" spans="1:19" ht="15.75" customHeight="1">
      <c r="A18" s="178" t="s">
        <v>14</v>
      </c>
      <c r="B18" s="179"/>
      <c r="C18" s="116">
        <v>926</v>
      </c>
      <c r="D18" s="116" t="s">
        <v>238</v>
      </c>
      <c r="E18" s="116" t="s">
        <v>238</v>
      </c>
      <c r="F18" s="117" t="s">
        <v>238</v>
      </c>
      <c r="G18" s="128">
        <v>10528.3</v>
      </c>
      <c r="H18" s="120" t="s">
        <v>238</v>
      </c>
      <c r="I18" s="119" t="s">
        <v>238</v>
      </c>
      <c r="J18" s="128">
        <v>701</v>
      </c>
      <c r="K18" s="120" t="s">
        <v>238</v>
      </c>
      <c r="L18" s="121" t="s">
        <v>238</v>
      </c>
      <c r="N18" s="8"/>
      <c r="O18" s="12"/>
      <c r="P18" s="87"/>
      <c r="Q18" s="88"/>
      <c r="R18" s="88"/>
      <c r="S18" s="87"/>
    </row>
    <row r="19" spans="1:19" ht="15.75" customHeight="1">
      <c r="A19" s="178" t="s">
        <v>169</v>
      </c>
      <c r="B19" s="179"/>
      <c r="C19" s="116">
        <v>5951</v>
      </c>
      <c r="D19" s="116">
        <v>6407</v>
      </c>
      <c r="E19" s="116">
        <v>456</v>
      </c>
      <c r="F19" s="117">
        <v>0.077</v>
      </c>
      <c r="G19" s="128">
        <v>67466</v>
      </c>
      <c r="H19" s="120">
        <v>72448</v>
      </c>
      <c r="I19" s="119">
        <v>0.074</v>
      </c>
      <c r="J19" s="128">
        <v>4497</v>
      </c>
      <c r="K19" s="120">
        <v>4829</v>
      </c>
      <c r="L19" s="121">
        <v>0.074</v>
      </c>
      <c r="N19" s="8"/>
      <c r="O19" s="12"/>
      <c r="P19" s="87"/>
      <c r="Q19" s="88"/>
      <c r="R19" s="88"/>
      <c r="S19" s="87"/>
    </row>
    <row r="20" spans="1:19" ht="15.75" customHeight="1">
      <c r="A20" s="178" t="s">
        <v>15</v>
      </c>
      <c r="B20" s="179"/>
      <c r="C20" s="120">
        <v>5244</v>
      </c>
      <c r="D20" s="116" t="s">
        <v>238</v>
      </c>
      <c r="E20" s="118" t="s">
        <v>238</v>
      </c>
      <c r="F20" s="117" t="s">
        <v>238</v>
      </c>
      <c r="G20" s="120">
        <v>58109</v>
      </c>
      <c r="H20" s="120" t="s">
        <v>238</v>
      </c>
      <c r="I20" s="135" t="s">
        <v>238</v>
      </c>
      <c r="J20" s="128">
        <v>3873</v>
      </c>
      <c r="K20" s="120" t="s">
        <v>238</v>
      </c>
      <c r="L20" s="121" t="s">
        <v>238</v>
      </c>
      <c r="N20" s="8"/>
      <c r="O20" s="12"/>
      <c r="P20" s="87"/>
      <c r="Q20" s="88"/>
      <c r="R20" s="88"/>
      <c r="S20" s="87"/>
    </row>
    <row r="21" spans="1:19" ht="15.75" customHeight="1">
      <c r="A21" s="178" t="s">
        <v>16</v>
      </c>
      <c r="B21" s="179"/>
      <c r="C21" s="116">
        <v>6508</v>
      </c>
      <c r="D21" s="116">
        <v>6879</v>
      </c>
      <c r="E21" s="116">
        <v>371</v>
      </c>
      <c r="F21" s="117">
        <v>0.057</v>
      </c>
      <c r="G21" s="128">
        <v>70523</v>
      </c>
      <c r="H21" s="120">
        <v>74357</v>
      </c>
      <c r="I21" s="119">
        <v>0.054</v>
      </c>
      <c r="J21" s="128">
        <v>4701</v>
      </c>
      <c r="K21" s="120">
        <v>4957</v>
      </c>
      <c r="L21" s="121">
        <v>0.054</v>
      </c>
      <c r="N21" s="8"/>
      <c r="O21" s="12"/>
      <c r="P21" s="87"/>
      <c r="Q21" s="88"/>
      <c r="R21" s="88"/>
      <c r="S21" s="87"/>
    </row>
    <row r="22" spans="1:19" ht="15.75" customHeight="1">
      <c r="A22" s="178" t="s">
        <v>17</v>
      </c>
      <c r="B22" s="179"/>
      <c r="C22" s="116">
        <v>1789</v>
      </c>
      <c r="D22" s="116">
        <v>1741</v>
      </c>
      <c r="E22" s="116">
        <v>-48</v>
      </c>
      <c r="F22" s="117">
        <v>-0.027</v>
      </c>
      <c r="G22" s="128">
        <v>17484</v>
      </c>
      <c r="H22" s="120">
        <v>18380</v>
      </c>
      <c r="I22" s="119">
        <v>0.051</v>
      </c>
      <c r="J22" s="128">
        <v>1165</v>
      </c>
      <c r="K22" s="120">
        <v>1225</v>
      </c>
      <c r="L22" s="121">
        <v>0.052</v>
      </c>
      <c r="N22" s="8"/>
      <c r="O22" s="12"/>
      <c r="P22" s="87"/>
      <c r="Q22" s="88"/>
      <c r="R22" s="88"/>
      <c r="S22" s="87"/>
    </row>
    <row r="23" spans="1:19" ht="15.75" customHeight="1">
      <c r="A23" s="178" t="s">
        <v>18</v>
      </c>
      <c r="B23" s="179"/>
      <c r="C23" s="116">
        <v>4262</v>
      </c>
      <c r="D23" s="116">
        <v>4255</v>
      </c>
      <c r="E23" s="116">
        <v>-7</v>
      </c>
      <c r="F23" s="117">
        <v>-0.002</v>
      </c>
      <c r="G23" s="128">
        <v>42784</v>
      </c>
      <c r="H23" s="120">
        <v>43023</v>
      </c>
      <c r="I23" s="119">
        <v>0.006</v>
      </c>
      <c r="J23" s="128">
        <v>2852</v>
      </c>
      <c r="K23" s="120">
        <v>2868</v>
      </c>
      <c r="L23" s="121">
        <v>0.006</v>
      </c>
      <c r="N23" s="8"/>
      <c r="O23" s="12"/>
      <c r="P23" s="87"/>
      <c r="Q23" s="88"/>
      <c r="R23" s="88"/>
      <c r="S23" s="87"/>
    </row>
    <row r="24" spans="1:19" ht="15.75" customHeight="1">
      <c r="A24" s="178" t="s">
        <v>19</v>
      </c>
      <c r="B24" s="179"/>
      <c r="C24" s="116">
        <v>3627</v>
      </c>
      <c r="D24" s="116">
        <v>4002</v>
      </c>
      <c r="E24" s="116">
        <v>375</v>
      </c>
      <c r="F24" s="117">
        <v>0.103</v>
      </c>
      <c r="G24" s="128">
        <v>43994</v>
      </c>
      <c r="H24" s="120">
        <v>50521</v>
      </c>
      <c r="I24" s="119">
        <v>0.148</v>
      </c>
      <c r="J24" s="128">
        <v>2932</v>
      </c>
      <c r="K24" s="120">
        <v>3368</v>
      </c>
      <c r="L24" s="121">
        <v>0.149</v>
      </c>
      <c r="N24" s="8"/>
      <c r="O24" s="12"/>
      <c r="P24" s="87"/>
      <c r="Q24" s="88"/>
      <c r="R24" s="88"/>
      <c r="S24" s="87"/>
    </row>
    <row r="25" spans="1:19" ht="15.75" customHeight="1">
      <c r="A25" s="178" t="s">
        <v>20</v>
      </c>
      <c r="B25" s="179"/>
      <c r="C25" s="116">
        <v>2424</v>
      </c>
      <c r="D25" s="116">
        <v>2474</v>
      </c>
      <c r="E25" s="116">
        <v>50</v>
      </c>
      <c r="F25" s="117">
        <v>0.021</v>
      </c>
      <c r="G25" s="128">
        <v>27385</v>
      </c>
      <c r="H25" s="120">
        <v>28612</v>
      </c>
      <c r="I25" s="119">
        <v>0.045</v>
      </c>
      <c r="J25" s="128">
        <v>1825</v>
      </c>
      <c r="K25" s="120">
        <v>1907</v>
      </c>
      <c r="L25" s="121">
        <v>0.045</v>
      </c>
      <c r="N25" s="8"/>
      <c r="O25" s="12"/>
      <c r="P25" s="87"/>
      <c r="Q25" s="88"/>
      <c r="R25" s="88"/>
      <c r="S25" s="87"/>
    </row>
    <row r="26" spans="1:19" ht="15.75" customHeight="1">
      <c r="A26" s="178" t="s">
        <v>21</v>
      </c>
      <c r="B26" s="179"/>
      <c r="C26" s="116">
        <v>2740</v>
      </c>
      <c r="D26" s="116">
        <v>2588</v>
      </c>
      <c r="E26" s="116">
        <v>-152</v>
      </c>
      <c r="F26" s="117">
        <v>-0.055</v>
      </c>
      <c r="G26" s="128">
        <v>34150</v>
      </c>
      <c r="H26" s="120">
        <v>30938</v>
      </c>
      <c r="I26" s="119">
        <v>-0.094</v>
      </c>
      <c r="J26" s="128">
        <v>2276</v>
      </c>
      <c r="K26" s="120">
        <v>2062</v>
      </c>
      <c r="L26" s="121">
        <v>-0.094</v>
      </c>
      <c r="N26" s="8"/>
      <c r="O26" s="12"/>
      <c r="P26" s="87"/>
      <c r="Q26" s="88"/>
      <c r="R26" s="88"/>
      <c r="S26" s="87"/>
    </row>
    <row r="27" spans="1:19" ht="15.75" customHeight="1">
      <c r="A27" s="178" t="s">
        <v>22</v>
      </c>
      <c r="B27" s="179"/>
      <c r="C27" s="116">
        <v>2376</v>
      </c>
      <c r="D27" s="120">
        <v>2675</v>
      </c>
      <c r="E27" s="120">
        <v>299</v>
      </c>
      <c r="F27" s="119">
        <v>0.126</v>
      </c>
      <c r="G27" s="128">
        <v>27365</v>
      </c>
      <c r="H27" s="120">
        <v>32063</v>
      </c>
      <c r="I27" s="119">
        <v>0.172</v>
      </c>
      <c r="J27" s="128">
        <v>1824</v>
      </c>
      <c r="K27" s="120">
        <v>2137</v>
      </c>
      <c r="L27" s="121">
        <v>0.172</v>
      </c>
      <c r="N27" s="8"/>
      <c r="O27" s="12"/>
      <c r="P27" s="87"/>
      <c r="Q27" s="88"/>
      <c r="R27" s="88"/>
      <c r="S27" s="87"/>
    </row>
    <row r="28" spans="1:19" ht="15.75" customHeight="1">
      <c r="A28" s="178" t="s">
        <v>23</v>
      </c>
      <c r="B28" s="179"/>
      <c r="C28" s="116">
        <v>1692</v>
      </c>
      <c r="D28" s="120">
        <v>1546</v>
      </c>
      <c r="E28" s="120">
        <v>-146</v>
      </c>
      <c r="F28" s="119">
        <v>-0.086</v>
      </c>
      <c r="G28" s="128">
        <v>16689.5</v>
      </c>
      <c r="H28" s="120">
        <v>15482</v>
      </c>
      <c r="I28" s="119">
        <v>-0.072</v>
      </c>
      <c r="J28" s="128">
        <v>1112</v>
      </c>
      <c r="K28" s="120">
        <v>1032</v>
      </c>
      <c r="L28" s="121">
        <v>-0.072</v>
      </c>
      <c r="N28" s="8"/>
      <c r="O28" s="12"/>
      <c r="P28" s="87"/>
      <c r="Q28" s="88"/>
      <c r="R28" s="88"/>
      <c r="S28" s="87"/>
    </row>
    <row r="29" spans="1:19" ht="15.75" customHeight="1">
      <c r="A29" s="178" t="s">
        <v>24</v>
      </c>
      <c r="B29" s="179"/>
      <c r="C29" s="116">
        <v>1011</v>
      </c>
      <c r="D29" s="116">
        <v>936</v>
      </c>
      <c r="E29" s="116">
        <v>-75</v>
      </c>
      <c r="F29" s="117">
        <v>-0.074</v>
      </c>
      <c r="G29" s="128">
        <v>9513</v>
      </c>
      <c r="H29" s="120">
        <v>9338</v>
      </c>
      <c r="I29" s="119">
        <v>-0.018</v>
      </c>
      <c r="J29" s="128">
        <v>634</v>
      </c>
      <c r="K29" s="120">
        <v>622</v>
      </c>
      <c r="L29" s="121">
        <v>-0.019</v>
      </c>
      <c r="N29" s="8"/>
      <c r="O29" s="12"/>
      <c r="P29" s="87"/>
      <c r="Q29" s="88"/>
      <c r="R29" s="88"/>
      <c r="S29" s="87"/>
    </row>
    <row r="30" spans="1:19" ht="15.75" customHeight="1">
      <c r="A30" s="178" t="s">
        <v>25</v>
      </c>
      <c r="B30" s="179"/>
      <c r="C30" s="116">
        <v>5256</v>
      </c>
      <c r="D30" s="116">
        <v>5254</v>
      </c>
      <c r="E30" s="116">
        <v>-2</v>
      </c>
      <c r="F30" s="117">
        <v>0</v>
      </c>
      <c r="G30" s="128">
        <v>57263</v>
      </c>
      <c r="H30" s="120">
        <v>56574</v>
      </c>
      <c r="I30" s="119">
        <v>-0.012</v>
      </c>
      <c r="J30" s="128">
        <v>3817</v>
      </c>
      <c r="K30" s="120">
        <v>3771</v>
      </c>
      <c r="L30" s="121">
        <v>-0.012</v>
      </c>
      <c r="N30" s="8"/>
      <c r="O30" s="12"/>
      <c r="P30" s="87"/>
      <c r="Q30" s="88"/>
      <c r="R30" s="88"/>
      <c r="S30" s="87"/>
    </row>
    <row r="31" spans="1:19" ht="15.75" customHeight="1">
      <c r="A31" s="178" t="s">
        <v>26</v>
      </c>
      <c r="B31" s="179"/>
      <c r="C31" s="116">
        <v>2651</v>
      </c>
      <c r="D31" s="116">
        <v>2595</v>
      </c>
      <c r="E31" s="116">
        <v>-56</v>
      </c>
      <c r="F31" s="117">
        <v>-0.021</v>
      </c>
      <c r="G31" s="128">
        <v>31477</v>
      </c>
      <c r="H31" s="120">
        <v>31100</v>
      </c>
      <c r="I31" s="119">
        <v>-0.012</v>
      </c>
      <c r="J31" s="128">
        <v>2098</v>
      </c>
      <c r="K31" s="120">
        <v>2073</v>
      </c>
      <c r="L31" s="121">
        <v>-0.012</v>
      </c>
      <c r="N31" s="8"/>
      <c r="O31" s="12"/>
      <c r="P31" s="87"/>
      <c r="Q31" s="88"/>
      <c r="R31" s="88"/>
      <c r="S31" s="87"/>
    </row>
    <row r="32" spans="1:19" ht="15.75" customHeight="1">
      <c r="A32" s="178" t="s">
        <v>177</v>
      </c>
      <c r="B32" s="179"/>
      <c r="C32" s="116">
        <v>1899</v>
      </c>
      <c r="D32" s="116">
        <v>1813</v>
      </c>
      <c r="E32" s="116">
        <v>-86</v>
      </c>
      <c r="F32" s="117">
        <v>-0.045</v>
      </c>
      <c r="G32" s="128">
        <v>20055</v>
      </c>
      <c r="H32" s="120">
        <v>19430</v>
      </c>
      <c r="I32" s="119">
        <v>-0.031</v>
      </c>
      <c r="J32" s="128">
        <v>1337</v>
      </c>
      <c r="K32" s="120">
        <v>1295</v>
      </c>
      <c r="L32" s="121">
        <v>-0.031</v>
      </c>
      <c r="N32" s="8"/>
      <c r="O32" s="12"/>
      <c r="P32" s="87"/>
      <c r="Q32" s="88"/>
      <c r="R32" s="88"/>
      <c r="S32" s="87"/>
    </row>
    <row r="33" spans="1:19" ht="15.75" customHeight="1">
      <c r="A33" s="178" t="s">
        <v>178</v>
      </c>
      <c r="B33" s="179"/>
      <c r="C33" s="120" t="s">
        <v>238</v>
      </c>
      <c r="D33" s="116">
        <v>5754</v>
      </c>
      <c r="E33" s="118" t="s">
        <v>238</v>
      </c>
      <c r="F33" s="135" t="s">
        <v>238</v>
      </c>
      <c r="G33" s="128" t="s">
        <v>238</v>
      </c>
      <c r="H33" s="120">
        <v>62472.3</v>
      </c>
      <c r="I33" s="135" t="s">
        <v>238</v>
      </c>
      <c r="J33" s="128" t="s">
        <v>238</v>
      </c>
      <c r="K33" s="120">
        <v>4164</v>
      </c>
      <c r="L33" s="121" t="s">
        <v>238</v>
      </c>
      <c r="N33" s="8"/>
      <c r="O33" s="12"/>
      <c r="P33" s="87"/>
      <c r="Q33" s="88"/>
      <c r="R33" s="88"/>
      <c r="S33" s="87"/>
    </row>
    <row r="34" spans="1:19" ht="15.75" customHeight="1">
      <c r="A34" s="178" t="s">
        <v>27</v>
      </c>
      <c r="B34" s="179"/>
      <c r="C34" s="116">
        <v>1716</v>
      </c>
      <c r="D34" s="120">
        <v>1659</v>
      </c>
      <c r="E34" s="120">
        <v>-57</v>
      </c>
      <c r="F34" s="119">
        <v>-0.033</v>
      </c>
      <c r="G34" s="128">
        <v>16577.5</v>
      </c>
      <c r="H34" s="120">
        <v>16677</v>
      </c>
      <c r="I34" s="119">
        <v>0.006</v>
      </c>
      <c r="J34" s="128">
        <v>1105</v>
      </c>
      <c r="K34" s="120">
        <v>1111</v>
      </c>
      <c r="L34" s="121">
        <v>0.005</v>
      </c>
      <c r="N34" s="8"/>
      <c r="O34" s="12"/>
      <c r="P34" s="87"/>
      <c r="Q34" s="88"/>
      <c r="R34" s="88"/>
      <c r="S34" s="87"/>
    </row>
    <row r="35" spans="1:19" ht="15.75" customHeight="1">
      <c r="A35" s="178" t="s">
        <v>28</v>
      </c>
      <c r="B35" s="179"/>
      <c r="C35" s="116">
        <v>3681</v>
      </c>
      <c r="D35" s="120" t="s">
        <v>238</v>
      </c>
      <c r="E35" s="118" t="s">
        <v>238</v>
      </c>
      <c r="F35" s="135" t="s">
        <v>238</v>
      </c>
      <c r="G35" s="128">
        <v>40697</v>
      </c>
      <c r="H35" s="120" t="s">
        <v>238</v>
      </c>
      <c r="I35" s="135" t="s">
        <v>238</v>
      </c>
      <c r="J35" s="128">
        <v>2713</v>
      </c>
      <c r="K35" s="120" t="s">
        <v>238</v>
      </c>
      <c r="L35" s="121" t="s">
        <v>238</v>
      </c>
      <c r="N35" s="8"/>
      <c r="O35" s="12"/>
      <c r="P35" s="87"/>
      <c r="Q35" s="88"/>
      <c r="R35" s="88"/>
      <c r="S35" s="87"/>
    </row>
    <row r="36" spans="1:19" ht="15.75" customHeight="1">
      <c r="A36" s="178" t="s">
        <v>29</v>
      </c>
      <c r="B36" s="179"/>
      <c r="C36" s="116">
        <v>7349</v>
      </c>
      <c r="D36" s="116">
        <v>7764</v>
      </c>
      <c r="E36" s="116">
        <v>415</v>
      </c>
      <c r="F36" s="117">
        <v>0.056</v>
      </c>
      <c r="G36" s="128">
        <v>73731</v>
      </c>
      <c r="H36" s="120">
        <v>77823</v>
      </c>
      <c r="I36" s="119">
        <v>0.055</v>
      </c>
      <c r="J36" s="128">
        <v>4915</v>
      </c>
      <c r="K36" s="120">
        <v>5188</v>
      </c>
      <c r="L36" s="121">
        <v>0.056</v>
      </c>
      <c r="N36" s="8"/>
      <c r="O36" s="12"/>
      <c r="P36" s="87"/>
      <c r="Q36" s="88"/>
      <c r="R36" s="88"/>
      <c r="S36" s="87"/>
    </row>
    <row r="37" spans="1:19" ht="15.75" customHeight="1" thickBot="1">
      <c r="A37" s="180" t="s">
        <v>179</v>
      </c>
      <c r="B37" s="181"/>
      <c r="C37" s="116" t="s">
        <v>238</v>
      </c>
      <c r="D37" s="120">
        <v>5243</v>
      </c>
      <c r="E37" s="118" t="s">
        <v>238</v>
      </c>
      <c r="F37" s="135" t="s">
        <v>238</v>
      </c>
      <c r="G37" s="128" t="s">
        <v>238</v>
      </c>
      <c r="H37" s="120">
        <v>59750</v>
      </c>
      <c r="I37" s="135" t="s">
        <v>238</v>
      </c>
      <c r="J37" s="128" t="s">
        <v>238</v>
      </c>
      <c r="K37" s="120">
        <v>3983</v>
      </c>
      <c r="L37" s="121" t="s">
        <v>238</v>
      </c>
      <c r="N37" s="8"/>
      <c r="O37" s="12"/>
      <c r="P37" s="87"/>
      <c r="Q37" s="88"/>
      <c r="R37" s="88"/>
      <c r="S37" s="87"/>
    </row>
    <row r="38" spans="1:19" ht="15.75" customHeight="1" thickBot="1">
      <c r="A38" s="182" t="s">
        <v>30</v>
      </c>
      <c r="B38" s="182"/>
      <c r="C38" s="26">
        <f>SUM(C8:C37)</f>
        <v>109880</v>
      </c>
      <c r="D38" s="26">
        <f>SUM(D8:D37)</f>
        <v>112753</v>
      </c>
      <c r="E38" s="26">
        <f>D38-C38</f>
        <v>2873</v>
      </c>
      <c r="F38" s="115">
        <f>(D38-C38)/C38</f>
        <v>0.026146705496905714</v>
      </c>
      <c r="G38" s="159">
        <f>SUM(G8:G37)</f>
        <v>1200939.3</v>
      </c>
      <c r="H38" s="160">
        <f>SUM(H8:H37)</f>
        <v>1245639.8</v>
      </c>
      <c r="I38" s="115">
        <f>(H38-G38)/G38</f>
        <v>0.03722128170840941</v>
      </c>
      <c r="J38" s="123">
        <f>ROUNDDOWN(G38/15,0)</f>
        <v>80062</v>
      </c>
      <c r="K38" s="26">
        <f>ROUNDDOWN(H38/15,0)</f>
        <v>83042</v>
      </c>
      <c r="L38" s="124">
        <f>(K38-J38)/J38</f>
        <v>0.03722115360595538</v>
      </c>
      <c r="N38" s="8"/>
      <c r="O38" s="12"/>
      <c r="P38" s="87"/>
      <c r="Q38" s="88"/>
      <c r="R38" s="88"/>
      <c r="S38" s="87"/>
    </row>
  </sheetData>
  <sheetProtection/>
  <mergeCells count="39">
    <mergeCell ref="A2:L2"/>
    <mergeCell ref="A3:L3"/>
    <mergeCell ref="A4:L4"/>
    <mergeCell ref="J6:L6"/>
    <mergeCell ref="C6:F6"/>
    <mergeCell ref="A6:B7"/>
    <mergeCell ref="G6:I6"/>
    <mergeCell ref="A5:L5"/>
    <mergeCell ref="A11:B11"/>
    <mergeCell ref="A12:B12"/>
    <mergeCell ref="A13:B13"/>
    <mergeCell ref="A8:B8"/>
    <mergeCell ref="A9:B9"/>
    <mergeCell ref="A10:B10"/>
    <mergeCell ref="A38:B38"/>
    <mergeCell ref="A15:B15"/>
    <mergeCell ref="A16:B16"/>
    <mergeCell ref="A17:B17"/>
    <mergeCell ref="A18:B18"/>
    <mergeCell ref="A34:B34"/>
    <mergeCell ref="A30:B30"/>
    <mergeCell ref="A31:B31"/>
    <mergeCell ref="A32:B32"/>
    <mergeCell ref="A27:B27"/>
    <mergeCell ref="A19:B19"/>
    <mergeCell ref="A20:B20"/>
    <mergeCell ref="A21:B21"/>
    <mergeCell ref="A22:B22"/>
    <mergeCell ref="A37:B37"/>
    <mergeCell ref="A14:B14"/>
    <mergeCell ref="A33:B33"/>
    <mergeCell ref="A35:B35"/>
    <mergeCell ref="A36:B36"/>
    <mergeCell ref="A28:B28"/>
    <mergeCell ref="A29:B29"/>
    <mergeCell ref="A23:B23"/>
    <mergeCell ref="A24:B24"/>
    <mergeCell ref="A25:B25"/>
    <mergeCell ref="A26:B26"/>
  </mergeCells>
  <printOptions horizontalCentered="1"/>
  <pageMargins left="0.4" right="0.4" top="0.75" bottom="0.5" header="0.5" footer="0.25"/>
  <pageSetup fitToHeight="1" fitToWidth="1" horizontalDpi="600" verticalDpi="600" orientation="portrait" scale="89"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140625" defaultRowHeight="12.75"/>
  <cols>
    <col min="1" max="1" width="4.7109375" style="0" customWidth="1"/>
    <col min="2" max="2" width="18.7109375" style="0" customWidth="1"/>
    <col min="3" max="3" width="12.00390625" style="0" customWidth="1"/>
    <col min="4" max="5" width="9.7109375" style="0" customWidth="1"/>
    <col min="6" max="6" width="10.421875" style="0" customWidth="1"/>
    <col min="7" max="7" width="9.7109375" style="0" customWidth="1"/>
    <col min="8" max="8" width="11.140625" style="0" customWidth="1"/>
    <col min="9" max="9" width="10.28125" style="0" customWidth="1"/>
  </cols>
  <sheetData>
    <row r="1" spans="1:12" ht="12.75" customHeight="1">
      <c r="A1" s="89" t="s">
        <v>216</v>
      </c>
      <c r="B1" s="109"/>
      <c r="C1" s="109"/>
      <c r="D1" s="109"/>
      <c r="E1" s="65"/>
      <c r="F1" s="65"/>
      <c r="G1" s="65"/>
      <c r="H1" s="65"/>
      <c r="I1" s="65"/>
      <c r="J1" s="65"/>
      <c r="K1" s="65"/>
      <c r="L1" s="65"/>
    </row>
    <row r="2" spans="1:10" ht="12.75">
      <c r="A2" s="185" t="s">
        <v>150</v>
      </c>
      <c r="B2" s="185"/>
      <c r="C2" s="185"/>
      <c r="D2" s="185"/>
      <c r="E2" s="185"/>
      <c r="F2" s="185"/>
      <c r="G2" s="185"/>
      <c r="H2" s="185"/>
      <c r="I2" s="185"/>
      <c r="J2" s="1"/>
    </row>
    <row r="3" spans="1:10" ht="15">
      <c r="A3" s="186" t="s">
        <v>31</v>
      </c>
      <c r="B3" s="186"/>
      <c r="C3" s="186"/>
      <c r="D3" s="186"/>
      <c r="E3" s="186"/>
      <c r="F3" s="186"/>
      <c r="G3" s="186"/>
      <c r="H3" s="186"/>
      <c r="I3" s="186"/>
      <c r="J3" s="1"/>
    </row>
    <row r="4" spans="1:10" ht="15">
      <c r="A4" s="186" t="s">
        <v>231</v>
      </c>
      <c r="B4" s="186"/>
      <c r="C4" s="186"/>
      <c r="D4" s="186"/>
      <c r="E4" s="186"/>
      <c r="F4" s="186"/>
      <c r="G4" s="186"/>
      <c r="H4" s="186"/>
      <c r="I4" s="186"/>
      <c r="J4" s="1"/>
    </row>
    <row r="5" spans="1:12" ht="24" customHeight="1">
      <c r="A5" s="195" t="s">
        <v>207</v>
      </c>
      <c r="B5" s="195"/>
      <c r="C5" s="195"/>
      <c r="D5" s="195"/>
      <c r="E5" s="195"/>
      <c r="F5" s="195"/>
      <c r="G5" s="195"/>
      <c r="H5" s="195"/>
      <c r="I5" s="195"/>
      <c r="J5" s="70"/>
      <c r="K5" s="70"/>
      <c r="L5" s="70"/>
    </row>
    <row r="6" spans="1:9" ht="12.75">
      <c r="A6" s="191" t="s">
        <v>89</v>
      </c>
      <c r="B6" s="191"/>
      <c r="C6" s="198" t="s">
        <v>233</v>
      </c>
      <c r="D6" s="197" t="s">
        <v>32</v>
      </c>
      <c r="E6" s="197"/>
      <c r="F6" s="197"/>
      <c r="G6" s="197" t="s">
        <v>33</v>
      </c>
      <c r="H6" s="197"/>
      <c r="I6" s="197"/>
    </row>
    <row r="7" spans="1:9" ht="26.25" customHeight="1" thickBot="1">
      <c r="A7" s="193"/>
      <c r="B7" s="193"/>
      <c r="C7" s="199"/>
      <c r="D7" s="52" t="s">
        <v>229</v>
      </c>
      <c r="E7" s="52" t="s">
        <v>234</v>
      </c>
      <c r="F7" s="127" t="s">
        <v>4</v>
      </c>
      <c r="G7" s="52" t="s">
        <v>229</v>
      </c>
      <c r="H7" s="52" t="s">
        <v>234</v>
      </c>
      <c r="I7" s="127" t="s">
        <v>4</v>
      </c>
    </row>
    <row r="8" spans="1:15" ht="15.75" customHeight="1" thickTop="1">
      <c r="A8" s="183" t="s">
        <v>5</v>
      </c>
      <c r="B8" s="184"/>
      <c r="C8" s="19">
        <v>4495</v>
      </c>
      <c r="D8" s="20">
        <v>2538</v>
      </c>
      <c r="E8" s="20">
        <v>2896</v>
      </c>
      <c r="F8" s="21">
        <v>0.141</v>
      </c>
      <c r="G8" s="19">
        <v>1532</v>
      </c>
      <c r="H8" s="19">
        <v>1599</v>
      </c>
      <c r="I8" s="22">
        <v>0.044</v>
      </c>
      <c r="J8" s="8"/>
      <c r="K8" s="8"/>
      <c r="L8" s="12"/>
      <c r="O8" s="12"/>
    </row>
    <row r="9" spans="1:15" ht="15.75" customHeight="1">
      <c r="A9" s="178" t="s">
        <v>6</v>
      </c>
      <c r="B9" s="179"/>
      <c r="C9" s="16">
        <v>1597</v>
      </c>
      <c r="D9" s="4">
        <v>651</v>
      </c>
      <c r="E9" s="4">
        <v>582</v>
      </c>
      <c r="F9" s="17">
        <v>-0.106</v>
      </c>
      <c r="G9" s="16">
        <v>962</v>
      </c>
      <c r="H9" s="16">
        <v>1015</v>
      </c>
      <c r="I9" s="18">
        <v>0.055</v>
      </c>
      <c r="K9" s="8"/>
      <c r="L9" s="12"/>
      <c r="O9" s="12"/>
    </row>
    <row r="10" spans="1:15" ht="15.75" customHeight="1">
      <c r="A10" s="178" t="s">
        <v>7</v>
      </c>
      <c r="B10" s="179"/>
      <c r="C10" s="23">
        <v>5312</v>
      </c>
      <c r="D10" s="125">
        <v>2035</v>
      </c>
      <c r="E10" s="125">
        <v>2088</v>
      </c>
      <c r="F10" s="122">
        <v>0.026</v>
      </c>
      <c r="G10" s="23">
        <v>3070</v>
      </c>
      <c r="H10" s="23">
        <v>3224</v>
      </c>
      <c r="I10" s="122">
        <v>0.05</v>
      </c>
      <c r="K10" s="8"/>
      <c r="L10" s="12"/>
      <c r="O10" s="12"/>
    </row>
    <row r="11" spans="1:15" ht="15.75" customHeight="1">
      <c r="A11" s="178" t="s">
        <v>8</v>
      </c>
      <c r="B11" s="179"/>
      <c r="C11" s="23">
        <v>4643</v>
      </c>
      <c r="D11" s="125">
        <v>2539</v>
      </c>
      <c r="E11" s="125">
        <v>2542</v>
      </c>
      <c r="F11" s="122">
        <v>0.001</v>
      </c>
      <c r="G11" s="23">
        <v>2367</v>
      </c>
      <c r="H11" s="23">
        <v>2101</v>
      </c>
      <c r="I11" s="122">
        <v>-0.112</v>
      </c>
      <c r="K11" s="8"/>
      <c r="L11" s="12"/>
      <c r="O11" s="12"/>
    </row>
    <row r="12" spans="1:15" ht="15.75" customHeight="1">
      <c r="A12" s="178" t="s">
        <v>9</v>
      </c>
      <c r="B12" s="179"/>
      <c r="C12" s="23">
        <v>4441</v>
      </c>
      <c r="D12" s="125">
        <v>2158</v>
      </c>
      <c r="E12" s="125">
        <v>2231</v>
      </c>
      <c r="F12" s="122">
        <v>0.034</v>
      </c>
      <c r="G12" s="23">
        <v>2410</v>
      </c>
      <c r="H12" s="23">
        <v>2210</v>
      </c>
      <c r="I12" s="122">
        <v>-0.083</v>
      </c>
      <c r="K12" s="8"/>
      <c r="L12" s="12"/>
      <c r="O12" s="12"/>
    </row>
    <row r="13" spans="1:15" ht="15.75" customHeight="1">
      <c r="A13" s="178" t="s">
        <v>10</v>
      </c>
      <c r="B13" s="179"/>
      <c r="C13" s="23">
        <v>7089</v>
      </c>
      <c r="D13" s="125">
        <v>3965</v>
      </c>
      <c r="E13" s="125">
        <v>4152</v>
      </c>
      <c r="F13" s="122">
        <v>0.047</v>
      </c>
      <c r="G13" s="23">
        <v>2896</v>
      </c>
      <c r="H13" s="23">
        <v>2937</v>
      </c>
      <c r="I13" s="122">
        <v>0.014</v>
      </c>
      <c r="K13" s="8"/>
      <c r="L13" s="12"/>
      <c r="O13" s="12"/>
    </row>
    <row r="14" spans="1:15" ht="15.75" customHeight="1">
      <c r="A14" s="178" t="s">
        <v>176</v>
      </c>
      <c r="B14" s="179"/>
      <c r="C14" s="23">
        <v>12643</v>
      </c>
      <c r="D14" s="120">
        <v>4937</v>
      </c>
      <c r="E14" s="125">
        <v>5616</v>
      </c>
      <c r="F14" s="121">
        <v>0.138</v>
      </c>
      <c r="G14" s="120">
        <v>6133</v>
      </c>
      <c r="H14" s="23">
        <v>7027</v>
      </c>
      <c r="I14" s="121">
        <v>0.146</v>
      </c>
      <c r="K14" s="8"/>
      <c r="L14" s="12"/>
      <c r="O14" s="12"/>
    </row>
    <row r="15" spans="1:15" ht="15.75" customHeight="1">
      <c r="A15" s="178" t="s">
        <v>11</v>
      </c>
      <c r="B15" s="179"/>
      <c r="C15" s="23">
        <v>4084</v>
      </c>
      <c r="D15" s="125">
        <v>1634</v>
      </c>
      <c r="E15" s="125">
        <v>1698</v>
      </c>
      <c r="F15" s="122">
        <v>0.039</v>
      </c>
      <c r="G15" s="23">
        <v>2365</v>
      </c>
      <c r="H15" s="23">
        <v>2386</v>
      </c>
      <c r="I15" s="122">
        <v>0.009</v>
      </c>
      <c r="K15" s="8"/>
      <c r="L15" s="12"/>
      <c r="O15" s="12"/>
    </row>
    <row r="16" spans="1:15" ht="15.75" customHeight="1">
      <c r="A16" s="178" t="s">
        <v>12</v>
      </c>
      <c r="B16" s="179"/>
      <c r="C16" s="120">
        <v>4864</v>
      </c>
      <c r="D16" s="125">
        <v>2130</v>
      </c>
      <c r="E16" s="120">
        <v>2200</v>
      </c>
      <c r="F16" s="121">
        <v>0.033</v>
      </c>
      <c r="G16" s="23">
        <v>2814</v>
      </c>
      <c r="H16" s="120">
        <v>2664</v>
      </c>
      <c r="I16" s="121">
        <v>-0.053</v>
      </c>
      <c r="K16" s="8"/>
      <c r="L16" s="12"/>
      <c r="O16" s="12"/>
    </row>
    <row r="17" spans="1:15" ht="15.75" customHeight="1">
      <c r="A17" s="178" t="s">
        <v>13</v>
      </c>
      <c r="B17" s="179"/>
      <c r="C17" s="120" t="s">
        <v>238</v>
      </c>
      <c r="D17" s="125">
        <v>887</v>
      </c>
      <c r="E17" s="134" t="s">
        <v>238</v>
      </c>
      <c r="F17" s="121" t="s">
        <v>238</v>
      </c>
      <c r="G17" s="23">
        <v>755</v>
      </c>
      <c r="H17" s="120" t="s">
        <v>238</v>
      </c>
      <c r="I17" s="121" t="s">
        <v>238</v>
      </c>
      <c r="K17" s="8"/>
      <c r="L17" s="12"/>
      <c r="O17" s="12"/>
    </row>
    <row r="18" spans="1:15" ht="15.75" customHeight="1">
      <c r="A18" s="178" t="s">
        <v>14</v>
      </c>
      <c r="B18" s="179"/>
      <c r="C18" s="120" t="s">
        <v>238</v>
      </c>
      <c r="D18" s="125">
        <v>536</v>
      </c>
      <c r="E18" s="134" t="s">
        <v>238</v>
      </c>
      <c r="F18" s="121" t="s">
        <v>238</v>
      </c>
      <c r="G18" s="23">
        <v>390</v>
      </c>
      <c r="H18" s="120" t="s">
        <v>238</v>
      </c>
      <c r="I18" s="121" t="s">
        <v>238</v>
      </c>
      <c r="K18" s="8"/>
      <c r="L18" s="12"/>
      <c r="O18" s="12"/>
    </row>
    <row r="19" spans="1:15" ht="15.75" customHeight="1">
      <c r="A19" s="178" t="s">
        <v>169</v>
      </c>
      <c r="B19" s="179"/>
      <c r="C19" s="23">
        <v>6407</v>
      </c>
      <c r="D19" s="125">
        <v>3037</v>
      </c>
      <c r="E19" s="125">
        <v>3131</v>
      </c>
      <c r="F19" s="122">
        <v>0.031</v>
      </c>
      <c r="G19" s="23">
        <v>2914</v>
      </c>
      <c r="H19" s="23">
        <v>3276</v>
      </c>
      <c r="I19" s="122">
        <v>0.124</v>
      </c>
      <c r="K19" s="8"/>
      <c r="L19" s="12"/>
      <c r="O19" s="12"/>
    </row>
    <row r="20" spans="1:15" ht="15.75" customHeight="1">
      <c r="A20" s="178" t="s">
        <v>15</v>
      </c>
      <c r="B20" s="179"/>
      <c r="C20" s="120" t="s">
        <v>238</v>
      </c>
      <c r="D20" s="120">
        <v>2633</v>
      </c>
      <c r="E20" s="134" t="s">
        <v>238</v>
      </c>
      <c r="F20" s="120" t="s">
        <v>238</v>
      </c>
      <c r="G20" s="120">
        <v>2611</v>
      </c>
      <c r="H20" s="120" t="s">
        <v>238</v>
      </c>
      <c r="I20" s="120" t="s">
        <v>238</v>
      </c>
      <c r="K20" s="8"/>
      <c r="L20" s="12"/>
      <c r="O20" s="12"/>
    </row>
    <row r="21" spans="1:15" ht="15.75" customHeight="1">
      <c r="A21" s="178" t="s">
        <v>16</v>
      </c>
      <c r="B21" s="179"/>
      <c r="C21" s="23">
        <v>6879</v>
      </c>
      <c r="D21" s="125">
        <v>3013</v>
      </c>
      <c r="E21" s="125">
        <v>3093</v>
      </c>
      <c r="F21" s="122">
        <v>0.027</v>
      </c>
      <c r="G21" s="23">
        <v>3495</v>
      </c>
      <c r="H21" s="23">
        <v>3786</v>
      </c>
      <c r="I21" s="122">
        <v>0.083</v>
      </c>
      <c r="K21" s="8"/>
      <c r="L21" s="12"/>
      <c r="O21" s="12"/>
    </row>
    <row r="22" spans="1:15" ht="15.75" customHeight="1">
      <c r="A22" s="178" t="s">
        <v>17</v>
      </c>
      <c r="B22" s="179"/>
      <c r="C22" s="23">
        <v>1741</v>
      </c>
      <c r="D22" s="125">
        <v>767</v>
      </c>
      <c r="E22" s="125">
        <v>858</v>
      </c>
      <c r="F22" s="122">
        <v>0.119</v>
      </c>
      <c r="G22" s="23">
        <v>1022</v>
      </c>
      <c r="H22" s="23">
        <v>883</v>
      </c>
      <c r="I22" s="122">
        <v>-0.136</v>
      </c>
      <c r="K22" s="8"/>
      <c r="L22" s="12"/>
      <c r="O22" s="12"/>
    </row>
    <row r="23" spans="1:15" ht="15.75" customHeight="1">
      <c r="A23" s="178" t="s">
        <v>18</v>
      </c>
      <c r="B23" s="179"/>
      <c r="C23" s="23">
        <v>4255</v>
      </c>
      <c r="D23" s="125">
        <v>1721</v>
      </c>
      <c r="E23" s="125">
        <v>1656</v>
      </c>
      <c r="F23" s="122">
        <v>-0.038</v>
      </c>
      <c r="G23" s="23">
        <v>2541</v>
      </c>
      <c r="H23" s="23">
        <v>2599</v>
      </c>
      <c r="I23" s="122">
        <v>0.023</v>
      </c>
      <c r="K23" s="8"/>
      <c r="L23" s="12"/>
      <c r="O23" s="12"/>
    </row>
    <row r="24" spans="1:15" ht="15.75" customHeight="1">
      <c r="A24" s="178" t="s">
        <v>19</v>
      </c>
      <c r="B24" s="179"/>
      <c r="C24" s="23">
        <v>4002</v>
      </c>
      <c r="D24" s="125">
        <v>2244</v>
      </c>
      <c r="E24" s="125">
        <v>2585</v>
      </c>
      <c r="F24" s="122">
        <v>0.152</v>
      </c>
      <c r="G24" s="23">
        <v>1383</v>
      </c>
      <c r="H24" s="23">
        <v>1417</v>
      </c>
      <c r="I24" s="122">
        <v>0.025</v>
      </c>
      <c r="K24" s="8"/>
      <c r="L24" s="12"/>
      <c r="O24" s="12"/>
    </row>
    <row r="25" spans="1:15" ht="15.75" customHeight="1">
      <c r="A25" s="178" t="s">
        <v>20</v>
      </c>
      <c r="B25" s="179"/>
      <c r="C25" s="23">
        <v>2474</v>
      </c>
      <c r="D25" s="125">
        <v>1279</v>
      </c>
      <c r="E25" s="125">
        <v>1361</v>
      </c>
      <c r="F25" s="122">
        <v>0.064</v>
      </c>
      <c r="G25" s="23">
        <v>1145</v>
      </c>
      <c r="H25" s="23">
        <v>1113</v>
      </c>
      <c r="I25" s="122">
        <v>-0.028</v>
      </c>
      <c r="K25" s="8"/>
      <c r="L25" s="12"/>
      <c r="O25" s="12"/>
    </row>
    <row r="26" spans="1:15" ht="15.75" customHeight="1">
      <c r="A26" s="178" t="s">
        <v>21</v>
      </c>
      <c r="B26" s="179"/>
      <c r="C26" s="23">
        <v>2588</v>
      </c>
      <c r="D26" s="125">
        <v>1733</v>
      </c>
      <c r="E26" s="125">
        <v>1504</v>
      </c>
      <c r="F26" s="122">
        <v>-0.132</v>
      </c>
      <c r="G26" s="23">
        <v>1007</v>
      </c>
      <c r="H26" s="23">
        <v>1084</v>
      </c>
      <c r="I26" s="122">
        <v>0.076</v>
      </c>
      <c r="K26" s="8"/>
      <c r="L26" s="12"/>
      <c r="O26" s="12"/>
    </row>
    <row r="27" spans="1:15" ht="15.75" customHeight="1">
      <c r="A27" s="178" t="s">
        <v>22</v>
      </c>
      <c r="B27" s="179"/>
      <c r="C27" s="120">
        <v>2675</v>
      </c>
      <c r="D27" s="125">
        <v>1258</v>
      </c>
      <c r="E27" s="120">
        <v>1505</v>
      </c>
      <c r="F27" s="121">
        <v>0.196</v>
      </c>
      <c r="G27" s="23">
        <v>1118</v>
      </c>
      <c r="H27" s="120">
        <v>1170</v>
      </c>
      <c r="I27" s="121">
        <v>0.047</v>
      </c>
      <c r="K27" s="8"/>
      <c r="L27" s="12"/>
      <c r="O27" s="12"/>
    </row>
    <row r="28" spans="1:15" ht="15.75" customHeight="1">
      <c r="A28" s="178" t="s">
        <v>23</v>
      </c>
      <c r="B28" s="179"/>
      <c r="C28" s="120">
        <v>1546</v>
      </c>
      <c r="D28" s="125">
        <v>631</v>
      </c>
      <c r="E28" s="120">
        <v>598</v>
      </c>
      <c r="F28" s="121">
        <v>-0.052</v>
      </c>
      <c r="G28" s="23">
        <v>1061</v>
      </c>
      <c r="H28" s="120">
        <v>948</v>
      </c>
      <c r="I28" s="121">
        <v>-0.107</v>
      </c>
      <c r="K28" s="8"/>
      <c r="L28" s="12"/>
      <c r="O28" s="12"/>
    </row>
    <row r="29" spans="1:15" ht="15.75" customHeight="1">
      <c r="A29" s="178" t="s">
        <v>24</v>
      </c>
      <c r="B29" s="179"/>
      <c r="C29" s="23">
        <v>936</v>
      </c>
      <c r="D29" s="125">
        <v>328</v>
      </c>
      <c r="E29" s="125">
        <v>360</v>
      </c>
      <c r="F29" s="122">
        <v>0.098</v>
      </c>
      <c r="G29" s="23">
        <v>683</v>
      </c>
      <c r="H29" s="23">
        <v>576</v>
      </c>
      <c r="I29" s="122">
        <v>-0.157</v>
      </c>
      <c r="K29" s="8"/>
      <c r="L29" s="12"/>
      <c r="O29" s="12"/>
    </row>
    <row r="30" spans="1:15" ht="15.75" customHeight="1">
      <c r="A30" s="178" t="s">
        <v>25</v>
      </c>
      <c r="B30" s="179"/>
      <c r="C30" s="23">
        <v>5254</v>
      </c>
      <c r="D30" s="125">
        <v>2290</v>
      </c>
      <c r="E30" s="125">
        <v>2265</v>
      </c>
      <c r="F30" s="122">
        <v>-0.011</v>
      </c>
      <c r="G30" s="23">
        <v>2966</v>
      </c>
      <c r="H30" s="23">
        <v>2989</v>
      </c>
      <c r="I30" s="122">
        <v>0.008</v>
      </c>
      <c r="K30" s="8"/>
      <c r="L30" s="12"/>
      <c r="O30" s="12"/>
    </row>
    <row r="31" spans="1:15" ht="15.75" customHeight="1">
      <c r="A31" s="178" t="s">
        <v>26</v>
      </c>
      <c r="B31" s="179"/>
      <c r="C31" s="23">
        <v>2595</v>
      </c>
      <c r="D31" s="125">
        <v>1686</v>
      </c>
      <c r="E31" s="125">
        <v>1632</v>
      </c>
      <c r="F31" s="122">
        <v>-0.032</v>
      </c>
      <c r="G31" s="23">
        <v>965</v>
      </c>
      <c r="H31" s="23">
        <v>963</v>
      </c>
      <c r="I31" s="122">
        <v>-0.002</v>
      </c>
      <c r="K31" s="8"/>
      <c r="L31" s="12"/>
      <c r="O31" s="12"/>
    </row>
    <row r="32" spans="1:15" ht="15.75" customHeight="1">
      <c r="A32" s="178" t="s">
        <v>177</v>
      </c>
      <c r="B32" s="179"/>
      <c r="C32" s="23">
        <v>1813</v>
      </c>
      <c r="D32" s="134">
        <v>860</v>
      </c>
      <c r="E32" s="125">
        <v>824</v>
      </c>
      <c r="F32" s="121">
        <v>-0.042</v>
      </c>
      <c r="G32" s="120">
        <v>1039</v>
      </c>
      <c r="H32" s="23">
        <v>989</v>
      </c>
      <c r="I32" s="121">
        <v>-0.048</v>
      </c>
      <c r="K32" s="8"/>
      <c r="L32" s="12"/>
      <c r="O32" s="12"/>
    </row>
    <row r="33" spans="1:15" ht="15.75" customHeight="1">
      <c r="A33" s="178" t="s">
        <v>178</v>
      </c>
      <c r="B33" s="179"/>
      <c r="C33" s="23">
        <v>5754</v>
      </c>
      <c r="D33" s="120" t="s">
        <v>238</v>
      </c>
      <c r="E33" s="125">
        <v>2719</v>
      </c>
      <c r="F33" s="120" t="s">
        <v>238</v>
      </c>
      <c r="G33" s="120" t="s">
        <v>238</v>
      </c>
      <c r="H33" s="23">
        <v>3035</v>
      </c>
      <c r="I33" s="120" t="s">
        <v>238</v>
      </c>
      <c r="K33" s="8"/>
      <c r="L33" s="12"/>
      <c r="O33" s="12"/>
    </row>
    <row r="34" spans="1:15" ht="15.75" customHeight="1">
      <c r="A34" s="178" t="s">
        <v>27</v>
      </c>
      <c r="B34" s="179"/>
      <c r="C34" s="120">
        <v>1659</v>
      </c>
      <c r="D34" s="125">
        <v>616</v>
      </c>
      <c r="E34" s="120">
        <v>637</v>
      </c>
      <c r="F34" s="121">
        <v>0.034</v>
      </c>
      <c r="G34" s="23">
        <v>1100</v>
      </c>
      <c r="H34" s="120">
        <v>1022</v>
      </c>
      <c r="I34" s="121">
        <v>-0.071</v>
      </c>
      <c r="K34" s="8"/>
      <c r="L34" s="12"/>
      <c r="O34" s="12"/>
    </row>
    <row r="35" spans="1:15" ht="15.75" customHeight="1">
      <c r="A35" s="178" t="s">
        <v>28</v>
      </c>
      <c r="B35" s="179"/>
      <c r="C35" s="120" t="s">
        <v>238</v>
      </c>
      <c r="D35" s="125">
        <v>1891</v>
      </c>
      <c r="E35" s="120" t="s">
        <v>238</v>
      </c>
      <c r="F35" s="120" t="s">
        <v>238</v>
      </c>
      <c r="G35" s="23">
        <v>1790</v>
      </c>
      <c r="H35" s="120" t="s">
        <v>238</v>
      </c>
      <c r="I35" s="120" t="s">
        <v>238</v>
      </c>
      <c r="K35" s="8"/>
      <c r="L35" s="12"/>
      <c r="O35" s="12"/>
    </row>
    <row r="36" spans="1:15" ht="15.75" customHeight="1">
      <c r="A36" s="178" t="s">
        <v>29</v>
      </c>
      <c r="B36" s="179"/>
      <c r="C36" s="23">
        <v>7764</v>
      </c>
      <c r="D36" s="125">
        <v>2799</v>
      </c>
      <c r="E36" s="125">
        <v>2921</v>
      </c>
      <c r="F36" s="122">
        <v>0.044</v>
      </c>
      <c r="G36" s="23">
        <v>4550</v>
      </c>
      <c r="H36" s="23">
        <v>4843</v>
      </c>
      <c r="I36" s="122">
        <v>0.064</v>
      </c>
      <c r="K36" s="8"/>
      <c r="L36" s="12"/>
      <c r="O36" s="12"/>
    </row>
    <row r="37" spans="1:15" ht="15.75" customHeight="1" thickBot="1">
      <c r="A37" s="180" t="s">
        <v>179</v>
      </c>
      <c r="B37" s="181"/>
      <c r="C37" s="120">
        <v>5243</v>
      </c>
      <c r="D37" s="134" t="s">
        <v>238</v>
      </c>
      <c r="E37" s="120">
        <v>2846</v>
      </c>
      <c r="F37" s="120" t="s">
        <v>238</v>
      </c>
      <c r="G37" s="120" t="s">
        <v>238</v>
      </c>
      <c r="H37" s="120">
        <v>2397</v>
      </c>
      <c r="I37" s="120" t="s">
        <v>238</v>
      </c>
      <c r="K37" s="8"/>
      <c r="L37" s="12"/>
      <c r="O37" s="12"/>
    </row>
    <row r="38" spans="1:15" ht="15.75" customHeight="1" thickBot="1">
      <c r="A38" s="196" t="s">
        <v>30</v>
      </c>
      <c r="B38" s="196"/>
      <c r="C38" s="26">
        <f>SUM(C8:C37)</f>
        <v>112753</v>
      </c>
      <c r="D38" s="26">
        <f>SUM(D8:D37)</f>
        <v>52796</v>
      </c>
      <c r="E38" s="26">
        <f>SUM(E8:E37)</f>
        <v>54500</v>
      </c>
      <c r="F38" s="124">
        <f>(E38-D38)/D38</f>
        <v>0.032275172361542544</v>
      </c>
      <c r="G38" s="26">
        <f>SUM(G8:G37)</f>
        <v>57084</v>
      </c>
      <c r="H38" s="26">
        <f>SUM(H8:H37)</f>
        <v>58253</v>
      </c>
      <c r="I38" s="124">
        <f>(H38-G38)/G38</f>
        <v>0.020478592950739262</v>
      </c>
      <c r="K38" s="8"/>
      <c r="L38" s="12"/>
      <c r="O38" s="12"/>
    </row>
  </sheetData>
  <sheetProtection/>
  <mergeCells count="39">
    <mergeCell ref="A8:B8"/>
    <mergeCell ref="A2:I2"/>
    <mergeCell ref="A3:I3"/>
    <mergeCell ref="A4:I4"/>
    <mergeCell ref="A6:B7"/>
    <mergeCell ref="D6:F6"/>
    <mergeCell ref="C6:C7"/>
    <mergeCell ref="A5:I5"/>
    <mergeCell ref="A15:B15"/>
    <mergeCell ref="A16:B16"/>
    <mergeCell ref="A17:B17"/>
    <mergeCell ref="A14:B14"/>
    <mergeCell ref="G6:I6"/>
    <mergeCell ref="A9:B9"/>
    <mergeCell ref="A10:B10"/>
    <mergeCell ref="A13:B13"/>
    <mergeCell ref="A11:B11"/>
    <mergeCell ref="A12:B12"/>
    <mergeCell ref="A22:B22"/>
    <mergeCell ref="A23:B23"/>
    <mergeCell ref="A24:B24"/>
    <mergeCell ref="A25:B25"/>
    <mergeCell ref="A18:B18"/>
    <mergeCell ref="A19:B19"/>
    <mergeCell ref="A20:B20"/>
    <mergeCell ref="A21:B21"/>
    <mergeCell ref="A29:B29"/>
    <mergeCell ref="A30:B30"/>
    <mergeCell ref="A31:B31"/>
    <mergeCell ref="A32:B32"/>
    <mergeCell ref="A26:B26"/>
    <mergeCell ref="A27:B27"/>
    <mergeCell ref="A28:B28"/>
    <mergeCell ref="A36:B36"/>
    <mergeCell ref="A37:B37"/>
    <mergeCell ref="A38:B38"/>
    <mergeCell ref="A34:B34"/>
    <mergeCell ref="A35:B35"/>
    <mergeCell ref="A33:B33"/>
  </mergeCells>
  <printOptions horizontalCentered="1"/>
  <pageMargins left="0.75" right="0.75" top="0.5" bottom="0" header="0.5" footer="0"/>
  <pageSetup horizontalDpi="600" verticalDpi="600" orientation="portrait" scale="89" r:id="rId1"/>
  <headerFooter alignWithMargins="0">
    <oddFooter>&amp;LPage 2&amp;R&amp;F/&amp;A</oddFooter>
  </headerFooter>
  <ignoredErrors>
    <ignoredError sqref="F38:I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1" sqref="A1"/>
    </sheetView>
  </sheetViews>
  <sheetFormatPr defaultColWidth="9.140625" defaultRowHeight="12.75"/>
  <cols>
    <col min="1" max="1" width="21.8515625" style="0" customWidth="1"/>
    <col min="2" max="2" width="12.140625" style="0" customWidth="1"/>
    <col min="3" max="3" width="9.28125" style="0" customWidth="1"/>
    <col min="4" max="4" width="9.57421875" style="0" customWidth="1"/>
    <col min="5" max="5" width="16.140625" style="0" bestFit="1" customWidth="1"/>
    <col min="6" max="6" width="11.8515625" style="0" customWidth="1"/>
    <col min="7" max="7" width="11.57421875" style="0" customWidth="1"/>
  </cols>
  <sheetData>
    <row r="1" spans="1:7" ht="12.75" customHeight="1">
      <c r="A1" s="71" t="s">
        <v>217</v>
      </c>
      <c r="B1" s="71"/>
      <c r="C1" s="71"/>
      <c r="D1" s="71"/>
      <c r="E1" s="71"/>
      <c r="F1" s="71"/>
      <c r="G1" s="71"/>
    </row>
    <row r="2" spans="1:7" ht="15.75" customHeight="1">
      <c r="A2" s="200" t="s">
        <v>150</v>
      </c>
      <c r="B2" s="200"/>
      <c r="C2" s="200"/>
      <c r="D2" s="200"/>
      <c r="E2" s="200"/>
      <c r="F2" s="200"/>
      <c r="G2" s="200"/>
    </row>
    <row r="3" spans="1:7" ht="16.5" customHeight="1">
      <c r="A3" s="201" t="s">
        <v>61</v>
      </c>
      <c r="B3" s="201"/>
      <c r="C3" s="201"/>
      <c r="D3" s="201"/>
      <c r="E3" s="201"/>
      <c r="F3" s="201"/>
      <c r="G3" s="201"/>
    </row>
    <row r="4" spans="1:7" ht="16.5" customHeight="1">
      <c r="A4" s="201" t="s">
        <v>231</v>
      </c>
      <c r="B4" s="201"/>
      <c r="C4" s="201"/>
      <c r="D4" s="201"/>
      <c r="E4" s="201"/>
      <c r="F4" s="201"/>
      <c r="G4" s="201"/>
    </row>
    <row r="5" spans="1:7" ht="16.5" customHeight="1">
      <c r="A5" s="211" t="s">
        <v>106</v>
      </c>
      <c r="B5" s="212"/>
      <c r="C5" s="212"/>
      <c r="D5" s="212"/>
      <c r="E5" s="212"/>
      <c r="F5" s="212"/>
      <c r="G5" s="212"/>
    </row>
    <row r="6" spans="1:7" ht="6.75" customHeight="1">
      <c r="A6" s="257"/>
      <c r="B6" s="257"/>
      <c r="C6" s="257"/>
      <c r="D6" s="257"/>
      <c r="E6" s="257"/>
      <c r="F6" s="257"/>
      <c r="G6" s="257"/>
    </row>
    <row r="7" spans="1:7" ht="12.75">
      <c r="A7" s="206" t="s">
        <v>89</v>
      </c>
      <c r="B7" s="208" t="s">
        <v>107</v>
      </c>
      <c r="C7" s="209"/>
      <c r="D7" s="209"/>
      <c r="E7" s="210"/>
      <c r="F7" s="202" t="s">
        <v>105</v>
      </c>
      <c r="G7" s="204" t="s">
        <v>64</v>
      </c>
    </row>
    <row r="8" spans="1:7" ht="44.25" customHeight="1" thickBot="1">
      <c r="A8" s="207"/>
      <c r="B8" s="35" t="s">
        <v>65</v>
      </c>
      <c r="C8" s="41" t="s">
        <v>34</v>
      </c>
      <c r="D8" s="35" t="s">
        <v>55</v>
      </c>
      <c r="E8" s="42" t="s">
        <v>66</v>
      </c>
      <c r="F8" s="203"/>
      <c r="G8" s="205"/>
    </row>
    <row r="9" spans="1:10" ht="15.75" customHeight="1" thickTop="1">
      <c r="A9" s="3" t="s">
        <v>181</v>
      </c>
      <c r="B9" s="19">
        <v>140</v>
      </c>
      <c r="C9" s="19">
        <v>3879</v>
      </c>
      <c r="D9" s="19">
        <v>373</v>
      </c>
      <c r="E9" s="43">
        <v>4392</v>
      </c>
      <c r="F9" s="44">
        <v>103</v>
      </c>
      <c r="G9" s="45">
        <v>4495</v>
      </c>
      <c r="I9" s="8"/>
      <c r="J9" s="8"/>
    </row>
    <row r="10" spans="1:10" ht="15.75" customHeight="1">
      <c r="A10" s="3" t="s">
        <v>182</v>
      </c>
      <c r="B10" s="16">
        <v>553</v>
      </c>
      <c r="C10" s="16">
        <v>995</v>
      </c>
      <c r="D10" s="16">
        <v>46</v>
      </c>
      <c r="E10" s="46">
        <v>1592</v>
      </c>
      <c r="F10" s="47">
        <v>5</v>
      </c>
      <c r="G10" s="48">
        <v>1597</v>
      </c>
      <c r="I10" s="8"/>
      <c r="J10" s="8"/>
    </row>
    <row r="11" spans="1:10" ht="15.75" customHeight="1">
      <c r="A11" s="3" t="s">
        <v>183</v>
      </c>
      <c r="B11" s="16">
        <v>2246</v>
      </c>
      <c r="C11" s="16">
        <v>1556</v>
      </c>
      <c r="D11" s="16">
        <v>1128</v>
      </c>
      <c r="E11" s="46">
        <v>4897</v>
      </c>
      <c r="F11" s="47">
        <v>415</v>
      </c>
      <c r="G11" s="48">
        <v>5312</v>
      </c>
      <c r="I11" s="8"/>
      <c r="J11" s="8"/>
    </row>
    <row r="12" spans="1:10" ht="15.75" customHeight="1">
      <c r="A12" s="3" t="s">
        <v>184</v>
      </c>
      <c r="B12" s="16">
        <v>389</v>
      </c>
      <c r="C12" s="16">
        <v>3404</v>
      </c>
      <c r="D12" s="16">
        <v>553</v>
      </c>
      <c r="E12" s="46">
        <v>4346</v>
      </c>
      <c r="F12" s="47">
        <v>297</v>
      </c>
      <c r="G12" s="48">
        <v>4643</v>
      </c>
      <c r="I12" s="8"/>
      <c r="J12" s="8"/>
    </row>
    <row r="13" spans="1:10" ht="15.75" customHeight="1">
      <c r="A13" s="3" t="s">
        <v>185</v>
      </c>
      <c r="B13" s="16">
        <v>907</v>
      </c>
      <c r="C13" s="16">
        <v>1863</v>
      </c>
      <c r="D13" s="16">
        <v>1642</v>
      </c>
      <c r="E13" s="46">
        <v>4412</v>
      </c>
      <c r="F13" s="47">
        <v>29</v>
      </c>
      <c r="G13" s="48">
        <v>4441</v>
      </c>
      <c r="I13" s="8"/>
      <c r="J13" s="8"/>
    </row>
    <row r="14" spans="1:10" ht="15.75" customHeight="1">
      <c r="A14" s="3" t="s">
        <v>186</v>
      </c>
      <c r="B14" s="16">
        <v>806</v>
      </c>
      <c r="C14" s="16">
        <v>4585</v>
      </c>
      <c r="D14" s="16">
        <v>1709</v>
      </c>
      <c r="E14" s="46">
        <v>7089</v>
      </c>
      <c r="F14" s="47">
        <v>0</v>
      </c>
      <c r="G14" s="48">
        <v>7089</v>
      </c>
      <c r="I14" s="8"/>
      <c r="J14" s="8"/>
    </row>
    <row r="15" spans="1:10" ht="15.75" customHeight="1">
      <c r="A15" s="3" t="s">
        <v>187</v>
      </c>
      <c r="B15" s="16">
        <v>6294</v>
      </c>
      <c r="C15" s="16">
        <v>3413</v>
      </c>
      <c r="D15" s="16">
        <v>2542</v>
      </c>
      <c r="E15" s="46">
        <v>12237</v>
      </c>
      <c r="F15" s="47">
        <v>406</v>
      </c>
      <c r="G15" s="48">
        <v>12643</v>
      </c>
      <c r="I15" s="8"/>
      <c r="J15" s="8"/>
    </row>
    <row r="16" spans="1:10" ht="15.75" customHeight="1">
      <c r="A16" s="3" t="s">
        <v>188</v>
      </c>
      <c r="B16" s="16">
        <v>2092</v>
      </c>
      <c r="C16" s="16">
        <v>1168</v>
      </c>
      <c r="D16" s="16">
        <v>806</v>
      </c>
      <c r="E16" s="46">
        <v>4063</v>
      </c>
      <c r="F16" s="47">
        <v>21</v>
      </c>
      <c r="G16" s="48">
        <v>4084</v>
      </c>
      <c r="I16" s="8"/>
      <c r="J16" s="8"/>
    </row>
    <row r="17" spans="1:10" ht="15.75" customHeight="1">
      <c r="A17" s="3" t="s">
        <v>189</v>
      </c>
      <c r="B17" s="16">
        <v>507</v>
      </c>
      <c r="C17" s="16">
        <v>3306</v>
      </c>
      <c r="D17" s="16">
        <v>1050</v>
      </c>
      <c r="E17" s="46">
        <v>4862</v>
      </c>
      <c r="F17" s="47">
        <v>2</v>
      </c>
      <c r="G17" s="48">
        <v>4864</v>
      </c>
      <c r="I17" s="8"/>
      <c r="J17" s="8"/>
    </row>
    <row r="18" spans="1:10" ht="15.75" customHeight="1">
      <c r="A18" s="3" t="s">
        <v>190</v>
      </c>
      <c r="B18" s="16">
        <v>2930</v>
      </c>
      <c r="C18" s="16">
        <v>2670</v>
      </c>
      <c r="D18" s="16">
        <v>875</v>
      </c>
      <c r="E18" s="46">
        <v>6339</v>
      </c>
      <c r="F18" s="47">
        <v>68</v>
      </c>
      <c r="G18" s="48">
        <v>6407</v>
      </c>
      <c r="I18" s="8"/>
      <c r="J18" s="8"/>
    </row>
    <row r="19" spans="1:10" ht="15.75" customHeight="1">
      <c r="A19" s="3" t="s">
        <v>191</v>
      </c>
      <c r="B19" s="16">
        <v>2885</v>
      </c>
      <c r="C19" s="16">
        <v>1656</v>
      </c>
      <c r="D19" s="16">
        <v>2456</v>
      </c>
      <c r="E19" s="46">
        <v>6734</v>
      </c>
      <c r="F19" s="47">
        <v>145</v>
      </c>
      <c r="G19" s="48">
        <v>6879</v>
      </c>
      <c r="I19" s="8"/>
      <c r="J19" s="8"/>
    </row>
    <row r="20" spans="1:10" ht="15.75" customHeight="1">
      <c r="A20" s="3" t="s">
        <v>192</v>
      </c>
      <c r="B20" s="16">
        <v>598</v>
      </c>
      <c r="C20" s="16">
        <v>913</v>
      </c>
      <c r="D20" s="16">
        <v>221</v>
      </c>
      <c r="E20" s="46">
        <v>1732</v>
      </c>
      <c r="F20" s="47">
        <v>9</v>
      </c>
      <c r="G20" s="48">
        <v>1741</v>
      </c>
      <c r="I20" s="8"/>
      <c r="J20" s="8"/>
    </row>
    <row r="21" spans="1:10" ht="15.75" customHeight="1">
      <c r="A21" s="3" t="s">
        <v>193</v>
      </c>
      <c r="B21" s="16">
        <v>1644</v>
      </c>
      <c r="C21" s="16">
        <v>2062</v>
      </c>
      <c r="D21" s="16">
        <v>525</v>
      </c>
      <c r="E21" s="46">
        <v>4230</v>
      </c>
      <c r="F21" s="47">
        <v>25</v>
      </c>
      <c r="G21" s="48">
        <v>4255</v>
      </c>
      <c r="I21" s="8"/>
      <c r="J21" s="8"/>
    </row>
    <row r="22" spans="1:10" ht="15.75" customHeight="1">
      <c r="A22" s="3" t="s">
        <v>194</v>
      </c>
      <c r="B22" s="16">
        <v>843</v>
      </c>
      <c r="C22" s="16">
        <v>2703</v>
      </c>
      <c r="D22" s="16">
        <v>381</v>
      </c>
      <c r="E22" s="46">
        <v>3926</v>
      </c>
      <c r="F22" s="47">
        <v>76</v>
      </c>
      <c r="G22" s="48">
        <v>4002</v>
      </c>
      <c r="I22" s="8"/>
      <c r="J22" s="8"/>
    </row>
    <row r="23" spans="1:10" ht="15.75" customHeight="1">
      <c r="A23" s="3" t="s">
        <v>195</v>
      </c>
      <c r="B23" s="16">
        <v>586</v>
      </c>
      <c r="C23" s="16">
        <v>1684</v>
      </c>
      <c r="D23" s="16">
        <v>172</v>
      </c>
      <c r="E23" s="46">
        <v>2441</v>
      </c>
      <c r="F23" s="47">
        <v>33</v>
      </c>
      <c r="G23" s="48">
        <v>2474</v>
      </c>
      <c r="I23" s="8"/>
      <c r="J23" s="8"/>
    </row>
    <row r="24" spans="1:10" ht="15.75" customHeight="1">
      <c r="A24" s="3" t="s">
        <v>196</v>
      </c>
      <c r="B24" s="16">
        <v>867</v>
      </c>
      <c r="C24" s="16">
        <v>1266</v>
      </c>
      <c r="D24" s="16">
        <v>453</v>
      </c>
      <c r="E24" s="46">
        <v>2581</v>
      </c>
      <c r="F24" s="47">
        <v>7</v>
      </c>
      <c r="G24" s="48">
        <v>2588</v>
      </c>
      <c r="I24" s="8"/>
      <c r="J24" s="8"/>
    </row>
    <row r="25" spans="1:10" ht="15.75" customHeight="1">
      <c r="A25" s="3" t="s">
        <v>197</v>
      </c>
      <c r="B25" s="16">
        <v>705</v>
      </c>
      <c r="C25" s="16">
        <v>1485</v>
      </c>
      <c r="D25" s="16">
        <v>470</v>
      </c>
      <c r="E25" s="46">
        <v>2660</v>
      </c>
      <c r="F25" s="47">
        <v>15</v>
      </c>
      <c r="G25" s="48">
        <v>2675</v>
      </c>
      <c r="I25" s="8"/>
      <c r="J25" s="8"/>
    </row>
    <row r="26" spans="1:10" ht="15.75" customHeight="1">
      <c r="A26" s="3" t="s">
        <v>198</v>
      </c>
      <c r="B26" s="16">
        <v>599</v>
      </c>
      <c r="C26" s="16">
        <v>752</v>
      </c>
      <c r="D26" s="16">
        <v>186</v>
      </c>
      <c r="E26" s="46">
        <v>1537</v>
      </c>
      <c r="F26" s="47">
        <v>9</v>
      </c>
      <c r="G26" s="48">
        <v>1546</v>
      </c>
      <c r="I26" s="8"/>
      <c r="J26" s="8"/>
    </row>
    <row r="27" spans="1:10" ht="15.75" customHeight="1">
      <c r="A27" s="3" t="s">
        <v>199</v>
      </c>
      <c r="B27" s="16">
        <v>383</v>
      </c>
      <c r="C27" s="16">
        <v>487</v>
      </c>
      <c r="D27" s="16">
        <v>62</v>
      </c>
      <c r="E27" s="46">
        <v>930</v>
      </c>
      <c r="F27" s="47">
        <v>6</v>
      </c>
      <c r="G27" s="48">
        <v>936</v>
      </c>
      <c r="I27" s="8"/>
      <c r="J27" s="8"/>
    </row>
    <row r="28" spans="1:10" ht="15.75" customHeight="1">
      <c r="A28" s="3" t="s">
        <v>200</v>
      </c>
      <c r="B28" s="16">
        <v>1586</v>
      </c>
      <c r="C28" s="16">
        <v>2369</v>
      </c>
      <c r="D28" s="16">
        <v>1330</v>
      </c>
      <c r="E28" s="46">
        <v>5128</v>
      </c>
      <c r="F28" s="47">
        <v>126</v>
      </c>
      <c r="G28" s="48">
        <v>5254</v>
      </c>
      <c r="I28" s="8"/>
      <c r="J28" s="8"/>
    </row>
    <row r="29" spans="1:10" ht="15.75" customHeight="1">
      <c r="A29" s="3" t="s">
        <v>201</v>
      </c>
      <c r="B29" s="16">
        <v>274</v>
      </c>
      <c r="C29" s="16">
        <v>2097</v>
      </c>
      <c r="D29" s="16">
        <v>217</v>
      </c>
      <c r="E29" s="46">
        <v>2586</v>
      </c>
      <c r="F29" s="47">
        <v>9</v>
      </c>
      <c r="G29" s="48">
        <v>2595</v>
      </c>
      <c r="I29" s="8"/>
      <c r="J29" s="8"/>
    </row>
    <row r="30" spans="1:10" ht="15.75" customHeight="1">
      <c r="A30" s="3" t="s">
        <v>202</v>
      </c>
      <c r="B30" s="16">
        <v>759</v>
      </c>
      <c r="C30" s="16">
        <v>879</v>
      </c>
      <c r="D30" s="16">
        <v>159</v>
      </c>
      <c r="E30" s="46">
        <v>1797</v>
      </c>
      <c r="F30" s="47">
        <v>16</v>
      </c>
      <c r="G30" s="48">
        <v>1813</v>
      </c>
      <c r="I30" s="8"/>
      <c r="J30" s="8"/>
    </row>
    <row r="31" spans="1:10" ht="15.75" customHeight="1">
      <c r="A31" s="3" t="s">
        <v>203</v>
      </c>
      <c r="B31" s="16">
        <v>2067</v>
      </c>
      <c r="C31" s="16">
        <v>2617</v>
      </c>
      <c r="D31" s="16">
        <v>1069</v>
      </c>
      <c r="E31" s="46">
        <v>5684</v>
      </c>
      <c r="F31" s="47">
        <v>70</v>
      </c>
      <c r="G31" s="48">
        <v>5754</v>
      </c>
      <c r="I31" s="8"/>
      <c r="J31" s="8"/>
    </row>
    <row r="32" spans="1:10" ht="15.75" customHeight="1">
      <c r="A32" s="3" t="s">
        <v>204</v>
      </c>
      <c r="B32" s="16">
        <v>480</v>
      </c>
      <c r="C32" s="16">
        <v>639</v>
      </c>
      <c r="D32" s="16">
        <v>441</v>
      </c>
      <c r="E32" s="46">
        <v>1557</v>
      </c>
      <c r="F32" s="47">
        <v>102</v>
      </c>
      <c r="G32" s="48">
        <v>1659</v>
      </c>
      <c r="I32" s="8"/>
      <c r="J32" s="8"/>
    </row>
    <row r="33" spans="1:10" ht="15.75" customHeight="1">
      <c r="A33" s="3" t="s">
        <v>205</v>
      </c>
      <c r="B33" s="16">
        <v>4253</v>
      </c>
      <c r="C33" s="16">
        <v>2345</v>
      </c>
      <c r="D33" s="16">
        <v>1064</v>
      </c>
      <c r="E33" s="46">
        <v>7628</v>
      </c>
      <c r="F33" s="47">
        <v>136</v>
      </c>
      <c r="G33" s="48">
        <v>7764</v>
      </c>
      <c r="I33" s="8"/>
      <c r="J33" s="8"/>
    </row>
    <row r="34" spans="1:10" ht="15.75" customHeight="1" thickBot="1">
      <c r="A34" s="3" t="s">
        <v>206</v>
      </c>
      <c r="B34" s="16">
        <v>2252</v>
      </c>
      <c r="C34" s="16">
        <v>2731</v>
      </c>
      <c r="D34" s="16">
        <v>339</v>
      </c>
      <c r="E34" s="46">
        <v>5196</v>
      </c>
      <c r="F34" s="47">
        <v>47</v>
      </c>
      <c r="G34" s="48">
        <v>5243</v>
      </c>
      <c r="I34" s="8"/>
      <c r="J34" s="8"/>
    </row>
    <row r="35" spans="1:10" ht="15.75" customHeight="1" thickBot="1">
      <c r="A35" s="34" t="s">
        <v>30</v>
      </c>
      <c r="B35" s="2">
        <f aca="true" t="shared" si="0" ref="B35:G35">SUM(B9:B34)</f>
        <v>37645</v>
      </c>
      <c r="C35" s="2">
        <f t="shared" si="0"/>
        <v>53524</v>
      </c>
      <c r="D35" s="2">
        <f t="shared" si="0"/>
        <v>20269</v>
      </c>
      <c r="E35" s="49">
        <f t="shared" si="0"/>
        <v>110576</v>
      </c>
      <c r="F35" s="50">
        <f t="shared" si="0"/>
        <v>2177</v>
      </c>
      <c r="G35" s="53">
        <f t="shared" si="0"/>
        <v>112753</v>
      </c>
      <c r="I35" s="8"/>
      <c r="J35" s="8"/>
    </row>
    <row r="36" spans="9:10" ht="12.75">
      <c r="I36" s="8"/>
      <c r="J36" s="8"/>
    </row>
  </sheetData>
  <sheetProtection/>
  <mergeCells count="9">
    <mergeCell ref="A2:G2"/>
    <mergeCell ref="A3:G3"/>
    <mergeCell ref="A4:G4"/>
    <mergeCell ref="F7:F8"/>
    <mergeCell ref="G7:G8"/>
    <mergeCell ref="A7:A8"/>
    <mergeCell ref="B7:E7"/>
    <mergeCell ref="A5:G5"/>
    <mergeCell ref="A6:G6"/>
  </mergeCells>
  <printOptions horizontalCentered="1"/>
  <pageMargins left="0.5" right="0.5" top="0.5" bottom="0.5" header="0.5" footer="0.25"/>
  <pageSetup fitToHeight="1" fitToWidth="1" horizontalDpi="600" verticalDpi="600" orientation="portrait"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
    </sheetView>
  </sheetViews>
  <sheetFormatPr defaultColWidth="9.140625" defaultRowHeight="12.75"/>
  <cols>
    <col min="1" max="1" width="22.28125" style="0" customWidth="1"/>
    <col min="2" max="2" width="12.00390625" style="0" customWidth="1"/>
    <col min="3" max="4" width="10.140625" style="0" customWidth="1"/>
    <col min="5" max="5" width="11.421875" style="0" customWidth="1"/>
    <col min="6" max="6" width="11.7109375" style="0" customWidth="1"/>
  </cols>
  <sheetData>
    <row r="1" spans="1:6" ht="12.75" customHeight="1">
      <c r="A1" s="71" t="s">
        <v>218</v>
      </c>
      <c r="B1" s="71"/>
      <c r="C1" s="71"/>
      <c r="D1" s="71"/>
      <c r="E1" s="71"/>
      <c r="F1" s="71"/>
    </row>
    <row r="2" spans="1:6" ht="18" customHeight="1">
      <c r="A2" s="185" t="s">
        <v>150</v>
      </c>
      <c r="B2" s="185"/>
      <c r="C2" s="185"/>
      <c r="D2" s="185"/>
      <c r="E2" s="185"/>
      <c r="F2" s="185"/>
    </row>
    <row r="3" spans="1:6" ht="17.25" customHeight="1">
      <c r="A3" s="186" t="s">
        <v>112</v>
      </c>
      <c r="B3" s="186"/>
      <c r="C3" s="186"/>
      <c r="D3" s="186"/>
      <c r="E3" s="186"/>
      <c r="F3" s="186"/>
    </row>
    <row r="4" spans="1:6" ht="15" customHeight="1">
      <c r="A4" s="186" t="s">
        <v>231</v>
      </c>
      <c r="B4" s="186"/>
      <c r="C4" s="186"/>
      <c r="D4" s="186"/>
      <c r="E4" s="186"/>
      <c r="F4" s="186"/>
    </row>
    <row r="5" spans="1:6" ht="12.75">
      <c r="A5" s="214" t="s">
        <v>89</v>
      </c>
      <c r="B5" s="198" t="s">
        <v>60</v>
      </c>
      <c r="C5" s="213" t="s">
        <v>36</v>
      </c>
      <c r="D5" s="213"/>
      <c r="E5" s="213" t="s">
        <v>37</v>
      </c>
      <c r="F5" s="213"/>
    </row>
    <row r="6" spans="1:6" ht="13.5" thickBot="1">
      <c r="A6" s="215"/>
      <c r="B6" s="199"/>
      <c r="C6" s="41" t="s">
        <v>40</v>
      </c>
      <c r="D6" s="41" t="s">
        <v>38</v>
      </c>
      <c r="E6" s="41" t="s">
        <v>40</v>
      </c>
      <c r="F6" s="41" t="s">
        <v>38</v>
      </c>
    </row>
    <row r="7" spans="1:10" ht="15.75" customHeight="1" thickTop="1">
      <c r="A7" s="3" t="s">
        <v>181</v>
      </c>
      <c r="B7" s="19">
        <v>4495</v>
      </c>
      <c r="C7" s="19">
        <v>1757</v>
      </c>
      <c r="D7" s="21">
        <v>0.391</v>
      </c>
      <c r="E7" s="20">
        <v>2738</v>
      </c>
      <c r="F7" s="21">
        <v>0.609</v>
      </c>
      <c r="G7" s="12"/>
      <c r="H7" s="8"/>
      <c r="I7" s="12"/>
      <c r="J7" s="12"/>
    </row>
    <row r="8" spans="1:10" ht="15.75" customHeight="1">
      <c r="A8" s="3" t="s">
        <v>182</v>
      </c>
      <c r="B8" s="16">
        <v>1597</v>
      </c>
      <c r="C8" s="16">
        <v>764</v>
      </c>
      <c r="D8" s="17">
        <v>0.478</v>
      </c>
      <c r="E8" s="4">
        <v>833</v>
      </c>
      <c r="F8" s="17">
        <v>0.522</v>
      </c>
      <c r="G8" s="12"/>
      <c r="H8" s="8"/>
      <c r="I8" s="12"/>
      <c r="J8" s="12"/>
    </row>
    <row r="9" spans="1:10" ht="15.75" customHeight="1">
      <c r="A9" s="3" t="s">
        <v>183</v>
      </c>
      <c r="B9" s="16">
        <v>5312</v>
      </c>
      <c r="C9" s="16">
        <v>1806</v>
      </c>
      <c r="D9" s="17">
        <v>0.34</v>
      </c>
      <c r="E9" s="4">
        <v>3506</v>
      </c>
      <c r="F9" s="17">
        <v>0.66</v>
      </c>
      <c r="G9" s="12"/>
      <c r="H9" s="8"/>
      <c r="I9" s="12"/>
      <c r="J9" s="12"/>
    </row>
    <row r="10" spans="1:10" ht="15.75" customHeight="1">
      <c r="A10" s="3" t="s">
        <v>184</v>
      </c>
      <c r="B10" s="16">
        <v>4643</v>
      </c>
      <c r="C10" s="16">
        <v>1996</v>
      </c>
      <c r="D10" s="17">
        <v>0.43</v>
      </c>
      <c r="E10" s="4">
        <v>2647</v>
      </c>
      <c r="F10" s="17">
        <v>0.57</v>
      </c>
      <c r="G10" s="12"/>
      <c r="H10" s="8"/>
      <c r="I10" s="12"/>
      <c r="J10" s="12"/>
    </row>
    <row r="11" spans="1:10" ht="15.75" customHeight="1">
      <c r="A11" s="3" t="s">
        <v>185</v>
      </c>
      <c r="B11" s="16">
        <v>4441</v>
      </c>
      <c r="C11" s="16">
        <v>1699</v>
      </c>
      <c r="D11" s="17">
        <v>0.383</v>
      </c>
      <c r="E11" s="4">
        <v>2742</v>
      </c>
      <c r="F11" s="17">
        <v>0.617</v>
      </c>
      <c r="G11" s="12"/>
      <c r="H11" s="8"/>
      <c r="I11" s="12"/>
      <c r="J11" s="12"/>
    </row>
    <row r="12" spans="1:10" ht="15.75" customHeight="1">
      <c r="A12" s="3" t="s">
        <v>186</v>
      </c>
      <c r="B12" s="16">
        <v>7089</v>
      </c>
      <c r="C12" s="16">
        <v>2461</v>
      </c>
      <c r="D12" s="17">
        <v>0.347</v>
      </c>
      <c r="E12" s="4">
        <v>4628</v>
      </c>
      <c r="F12" s="17">
        <v>0.653</v>
      </c>
      <c r="G12" s="12"/>
      <c r="H12" s="8"/>
      <c r="I12" s="12"/>
      <c r="J12" s="12"/>
    </row>
    <row r="13" spans="1:10" ht="15.75" customHeight="1">
      <c r="A13" s="3" t="s">
        <v>187</v>
      </c>
      <c r="B13" s="16">
        <v>12643</v>
      </c>
      <c r="C13" s="16">
        <v>5018</v>
      </c>
      <c r="D13" s="17">
        <v>0.397</v>
      </c>
      <c r="E13" s="4">
        <v>7625</v>
      </c>
      <c r="F13" s="17">
        <v>0.603</v>
      </c>
      <c r="G13" s="12"/>
      <c r="H13" s="8"/>
      <c r="I13" s="12"/>
      <c r="J13" s="12"/>
    </row>
    <row r="14" spans="1:10" ht="15.75" customHeight="1">
      <c r="A14" s="3" t="s">
        <v>188</v>
      </c>
      <c r="B14" s="16">
        <v>4084</v>
      </c>
      <c r="C14" s="16">
        <v>1417</v>
      </c>
      <c r="D14" s="17">
        <v>0.347</v>
      </c>
      <c r="E14" s="4">
        <v>2667</v>
      </c>
      <c r="F14" s="17">
        <v>0.653</v>
      </c>
      <c r="G14" s="12"/>
      <c r="H14" s="8"/>
      <c r="I14" s="12"/>
      <c r="J14" s="12"/>
    </row>
    <row r="15" spans="1:10" ht="15.75" customHeight="1">
      <c r="A15" s="3" t="s">
        <v>189</v>
      </c>
      <c r="B15" s="16">
        <v>4864</v>
      </c>
      <c r="C15" s="16">
        <v>1890</v>
      </c>
      <c r="D15" s="17">
        <v>0.389</v>
      </c>
      <c r="E15" s="4">
        <v>2974</v>
      </c>
      <c r="F15" s="17">
        <v>0.611</v>
      </c>
      <c r="G15" s="12"/>
      <c r="H15" s="8"/>
      <c r="I15" s="12"/>
      <c r="J15" s="12"/>
    </row>
    <row r="16" spans="1:10" ht="15.75" customHeight="1">
      <c r="A16" s="3" t="s">
        <v>190</v>
      </c>
      <c r="B16" s="16">
        <v>6407</v>
      </c>
      <c r="C16" s="16">
        <v>2308</v>
      </c>
      <c r="D16" s="17">
        <v>0.36</v>
      </c>
      <c r="E16" s="4">
        <v>4099</v>
      </c>
      <c r="F16" s="17">
        <v>0.64</v>
      </c>
      <c r="G16" s="12"/>
      <c r="H16" s="8"/>
      <c r="I16" s="12"/>
      <c r="J16" s="12"/>
    </row>
    <row r="17" spans="1:10" ht="15.75" customHeight="1">
      <c r="A17" s="3" t="s">
        <v>191</v>
      </c>
      <c r="B17" s="16">
        <v>6879</v>
      </c>
      <c r="C17" s="16">
        <v>2739</v>
      </c>
      <c r="D17" s="17">
        <v>0.398</v>
      </c>
      <c r="E17" s="4">
        <v>4140</v>
      </c>
      <c r="F17" s="17">
        <v>0.602</v>
      </c>
      <c r="G17" s="12"/>
      <c r="H17" s="8"/>
      <c r="I17" s="12"/>
      <c r="J17" s="12"/>
    </row>
    <row r="18" spans="1:10" ht="15.75" customHeight="1">
      <c r="A18" s="3" t="s">
        <v>192</v>
      </c>
      <c r="B18" s="16">
        <v>1741</v>
      </c>
      <c r="C18" s="16">
        <v>730</v>
      </c>
      <c r="D18" s="17">
        <v>0.419</v>
      </c>
      <c r="E18" s="4">
        <v>1011</v>
      </c>
      <c r="F18" s="17">
        <v>0.581</v>
      </c>
      <c r="G18" s="12"/>
      <c r="H18" s="8"/>
      <c r="I18" s="12"/>
      <c r="J18" s="12"/>
    </row>
    <row r="19" spans="1:10" ht="15.75" customHeight="1">
      <c r="A19" s="3" t="s">
        <v>193</v>
      </c>
      <c r="B19" s="16">
        <v>4255</v>
      </c>
      <c r="C19" s="16">
        <v>1518</v>
      </c>
      <c r="D19" s="17">
        <v>0.357</v>
      </c>
      <c r="E19" s="4">
        <v>2737</v>
      </c>
      <c r="F19" s="17">
        <v>0.643</v>
      </c>
      <c r="G19" s="12"/>
      <c r="H19" s="8"/>
      <c r="I19" s="12"/>
      <c r="J19" s="12"/>
    </row>
    <row r="20" spans="1:10" ht="15.75" customHeight="1">
      <c r="A20" s="3" t="s">
        <v>194</v>
      </c>
      <c r="B20" s="16">
        <v>4002</v>
      </c>
      <c r="C20" s="16">
        <v>1876</v>
      </c>
      <c r="D20" s="17">
        <v>0.469</v>
      </c>
      <c r="E20" s="4">
        <v>2126</v>
      </c>
      <c r="F20" s="17">
        <v>0.531</v>
      </c>
      <c r="G20" s="12"/>
      <c r="H20" s="8"/>
      <c r="I20" s="12"/>
      <c r="J20" s="12"/>
    </row>
    <row r="21" spans="1:10" ht="15.75" customHeight="1">
      <c r="A21" s="3" t="s">
        <v>195</v>
      </c>
      <c r="B21" s="16">
        <v>2474</v>
      </c>
      <c r="C21" s="16">
        <v>931</v>
      </c>
      <c r="D21" s="17">
        <v>0.376</v>
      </c>
      <c r="E21" s="4">
        <v>1543</v>
      </c>
      <c r="F21" s="17">
        <v>0.624</v>
      </c>
      <c r="G21" s="12"/>
      <c r="H21" s="8"/>
      <c r="I21" s="12"/>
      <c r="J21" s="12"/>
    </row>
    <row r="22" spans="1:10" ht="15.75" customHeight="1">
      <c r="A22" s="3" t="s">
        <v>196</v>
      </c>
      <c r="B22" s="16">
        <v>2588</v>
      </c>
      <c r="C22" s="16">
        <v>1057</v>
      </c>
      <c r="D22" s="17">
        <v>0.408</v>
      </c>
      <c r="E22" s="4">
        <v>1531</v>
      </c>
      <c r="F22" s="17">
        <v>0.592</v>
      </c>
      <c r="G22" s="12"/>
      <c r="H22" s="8"/>
      <c r="I22" s="12"/>
      <c r="J22" s="12"/>
    </row>
    <row r="23" spans="1:10" ht="15.75" customHeight="1">
      <c r="A23" s="3" t="s">
        <v>197</v>
      </c>
      <c r="B23" s="16">
        <v>2675</v>
      </c>
      <c r="C23" s="16">
        <v>907</v>
      </c>
      <c r="D23" s="17">
        <v>0.339</v>
      </c>
      <c r="E23" s="4">
        <v>1768</v>
      </c>
      <c r="F23" s="17">
        <v>0.661</v>
      </c>
      <c r="G23" s="12"/>
      <c r="H23" s="8"/>
      <c r="I23" s="12"/>
      <c r="J23" s="12"/>
    </row>
    <row r="24" spans="1:10" ht="15.75" customHeight="1">
      <c r="A24" s="3" t="s">
        <v>198</v>
      </c>
      <c r="B24" s="16">
        <v>1546</v>
      </c>
      <c r="C24" s="16">
        <v>598</v>
      </c>
      <c r="D24" s="17">
        <v>0.387</v>
      </c>
      <c r="E24" s="4">
        <v>948</v>
      </c>
      <c r="F24" s="17">
        <v>0.613</v>
      </c>
      <c r="G24" s="12"/>
      <c r="H24" s="8"/>
      <c r="I24" s="12"/>
      <c r="J24" s="12"/>
    </row>
    <row r="25" spans="1:10" ht="15.75" customHeight="1">
      <c r="A25" s="3" t="s">
        <v>199</v>
      </c>
      <c r="B25" s="16">
        <v>936</v>
      </c>
      <c r="C25" s="16">
        <v>402</v>
      </c>
      <c r="D25" s="17">
        <v>0.429</v>
      </c>
      <c r="E25" s="4">
        <v>534</v>
      </c>
      <c r="F25" s="17">
        <v>0.571</v>
      </c>
      <c r="G25" s="12"/>
      <c r="H25" s="8"/>
      <c r="I25" s="12"/>
      <c r="J25" s="12"/>
    </row>
    <row r="26" spans="1:10" ht="15.75" customHeight="1">
      <c r="A26" s="3" t="s">
        <v>200</v>
      </c>
      <c r="B26" s="16">
        <v>5254</v>
      </c>
      <c r="C26" s="16">
        <v>1860</v>
      </c>
      <c r="D26" s="17">
        <v>0.354</v>
      </c>
      <c r="E26" s="4">
        <v>3394</v>
      </c>
      <c r="F26" s="17">
        <v>0.646</v>
      </c>
      <c r="G26" s="12"/>
      <c r="H26" s="8"/>
      <c r="I26" s="12"/>
      <c r="J26" s="12"/>
    </row>
    <row r="27" spans="1:10" ht="15.75" customHeight="1">
      <c r="A27" s="3" t="s">
        <v>201</v>
      </c>
      <c r="B27" s="16">
        <v>2595</v>
      </c>
      <c r="C27" s="16">
        <v>1229</v>
      </c>
      <c r="D27" s="17">
        <v>0.474</v>
      </c>
      <c r="E27" s="4">
        <v>1366</v>
      </c>
      <c r="F27" s="17">
        <v>0.526</v>
      </c>
      <c r="G27" s="12"/>
      <c r="H27" s="8"/>
      <c r="I27" s="12"/>
      <c r="J27" s="12"/>
    </row>
    <row r="28" spans="1:10" ht="15.75" customHeight="1">
      <c r="A28" s="3" t="s">
        <v>202</v>
      </c>
      <c r="B28" s="16">
        <v>1813</v>
      </c>
      <c r="C28" s="16">
        <v>531</v>
      </c>
      <c r="D28" s="17">
        <v>0.293</v>
      </c>
      <c r="E28" s="4">
        <v>1282</v>
      </c>
      <c r="F28" s="17">
        <v>0.707</v>
      </c>
      <c r="G28" s="12"/>
      <c r="H28" s="8"/>
      <c r="I28" s="12"/>
      <c r="J28" s="12"/>
    </row>
    <row r="29" spans="1:10" ht="15.75" customHeight="1">
      <c r="A29" s="3" t="s">
        <v>203</v>
      </c>
      <c r="B29" s="16">
        <v>5754</v>
      </c>
      <c r="C29" s="16">
        <v>1936</v>
      </c>
      <c r="D29" s="17">
        <v>0.336</v>
      </c>
      <c r="E29" s="4">
        <v>3818</v>
      </c>
      <c r="F29" s="17">
        <v>0.664</v>
      </c>
      <c r="G29" s="12"/>
      <c r="H29" s="8"/>
      <c r="I29" s="12"/>
      <c r="J29" s="12"/>
    </row>
    <row r="30" spans="1:10" ht="15.75" customHeight="1">
      <c r="A30" s="3" t="s">
        <v>204</v>
      </c>
      <c r="B30" s="16">
        <v>1659</v>
      </c>
      <c r="C30" s="16">
        <v>583</v>
      </c>
      <c r="D30" s="17">
        <v>0.351</v>
      </c>
      <c r="E30" s="4">
        <v>1076</v>
      </c>
      <c r="F30" s="17">
        <v>0.649</v>
      </c>
      <c r="G30" s="12"/>
      <c r="H30" s="8"/>
      <c r="I30" s="12"/>
      <c r="J30" s="12"/>
    </row>
    <row r="31" spans="1:10" ht="15.75" customHeight="1">
      <c r="A31" s="3" t="s">
        <v>205</v>
      </c>
      <c r="B31" s="16">
        <v>7764</v>
      </c>
      <c r="C31" s="16">
        <v>2436</v>
      </c>
      <c r="D31" s="17">
        <v>0.314</v>
      </c>
      <c r="E31" s="4">
        <v>5328</v>
      </c>
      <c r="F31" s="17">
        <v>0.686</v>
      </c>
      <c r="G31" s="12"/>
      <c r="H31" s="8"/>
      <c r="I31" s="12"/>
      <c r="J31" s="12"/>
    </row>
    <row r="32" spans="1:10" ht="15.75" customHeight="1" thickBot="1">
      <c r="A32" s="3" t="s">
        <v>206</v>
      </c>
      <c r="B32" s="16">
        <v>5243</v>
      </c>
      <c r="C32" s="16">
        <v>1770</v>
      </c>
      <c r="D32" s="17">
        <v>0.338</v>
      </c>
      <c r="E32" s="4">
        <v>3473</v>
      </c>
      <c r="F32" s="17">
        <v>0.662</v>
      </c>
      <c r="G32" s="12"/>
      <c r="H32" s="8"/>
      <c r="I32" s="12"/>
      <c r="J32" s="12"/>
    </row>
    <row r="33" spans="1:10" ht="15.75" customHeight="1" thickBot="1">
      <c r="A33" s="93" t="s">
        <v>30</v>
      </c>
      <c r="B33" s="2">
        <f>SUM(B7:B32)</f>
        <v>112753</v>
      </c>
      <c r="C33" s="2">
        <f>SUM(C7:C32)</f>
        <v>42219</v>
      </c>
      <c r="D33" s="25">
        <f>C33/B33</f>
        <v>0.3744379306980746</v>
      </c>
      <c r="E33" s="2">
        <f>SUM(E7:E32)</f>
        <v>70534</v>
      </c>
      <c r="F33" s="25">
        <f>E33/B33</f>
        <v>0.6255620693019255</v>
      </c>
      <c r="G33" s="12"/>
      <c r="H33" s="8"/>
      <c r="I33" s="12"/>
      <c r="J33" s="12"/>
    </row>
    <row r="34" spans="3:10" ht="12.75">
      <c r="C34" s="8"/>
      <c r="D34" s="12"/>
      <c r="H34" s="8"/>
      <c r="I34" s="12"/>
      <c r="J34" s="12"/>
    </row>
    <row r="35" ht="12.75">
      <c r="C35" s="8"/>
    </row>
    <row r="37" ht="12.75">
      <c r="E37" s="5"/>
    </row>
    <row r="38" ht="12.75">
      <c r="D38" s="7"/>
    </row>
  </sheetData>
  <sheetProtection/>
  <mergeCells count="7">
    <mergeCell ref="A2:F2"/>
    <mergeCell ref="A3:F3"/>
    <mergeCell ref="A4:F4"/>
    <mergeCell ref="C5:D5"/>
    <mergeCell ref="E5:F5"/>
    <mergeCell ref="A5:A6"/>
    <mergeCell ref="B5:B6"/>
  </mergeCells>
  <printOptions horizontalCentered="1"/>
  <pageMargins left="0.75" right="0.75" top="0.75" bottom="0.75" header="0.5" footer="0.5"/>
  <pageSetup fitToHeight="1" fitToWidth="1" horizontalDpi="600" verticalDpi="600" orientation="portrait" r:id="rId1"/>
  <headerFooter alignWithMargins="0">
    <oddFooter>&amp;LPage 4&amp;R&amp;F/&amp;A</oddFooter>
  </headerFooter>
  <ignoredErrors>
    <ignoredError sqref="D33" formula="1"/>
  </ignoredErrors>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2.75"/>
  <cols>
    <col min="1" max="1" width="21.57421875" style="0" customWidth="1"/>
    <col min="2" max="2" width="7.140625" style="0" customWidth="1"/>
    <col min="3" max="3" width="12.00390625" style="0" customWidth="1"/>
    <col min="4" max="4" width="5.57421875" style="0" bestFit="1" customWidth="1"/>
    <col min="5" max="5" width="14.421875" style="0" customWidth="1"/>
    <col min="6" max="6" width="8.8515625" style="0" customWidth="1"/>
    <col min="7" max="7" width="14.7109375" style="9" customWidth="1"/>
    <col min="8" max="8" width="11.7109375" style="8" bestFit="1" customWidth="1"/>
  </cols>
  <sheetData>
    <row r="1" spans="1:8" ht="12.75" customHeight="1">
      <c r="A1" s="71" t="s">
        <v>219</v>
      </c>
      <c r="B1" s="71"/>
      <c r="C1" s="71"/>
      <c r="D1" s="71"/>
      <c r="E1" s="71"/>
      <c r="F1" s="71"/>
      <c r="G1" s="89"/>
      <c r="H1" s="71"/>
    </row>
    <row r="2" spans="1:9" ht="15" customHeight="1">
      <c r="A2" s="185" t="s">
        <v>130</v>
      </c>
      <c r="B2" s="185"/>
      <c r="C2" s="185"/>
      <c r="D2" s="185"/>
      <c r="E2" s="185"/>
      <c r="F2" s="185"/>
      <c r="G2" s="185"/>
      <c r="H2" s="185"/>
      <c r="I2" s="1"/>
    </row>
    <row r="3" spans="1:9" ht="18" customHeight="1">
      <c r="A3" s="186" t="s">
        <v>84</v>
      </c>
      <c r="B3" s="186"/>
      <c r="C3" s="186"/>
      <c r="D3" s="186"/>
      <c r="E3" s="186"/>
      <c r="F3" s="186"/>
      <c r="G3" s="186"/>
      <c r="H3" s="186"/>
      <c r="I3" s="1"/>
    </row>
    <row r="4" spans="1:9" ht="15" customHeight="1">
      <c r="A4" s="187" t="s">
        <v>235</v>
      </c>
      <c r="B4" s="187"/>
      <c r="C4" s="187"/>
      <c r="D4" s="187"/>
      <c r="E4" s="187"/>
      <c r="F4" s="187"/>
      <c r="G4" s="187"/>
      <c r="H4" s="187"/>
      <c r="I4" s="1"/>
    </row>
    <row r="5" spans="1:9" ht="12" customHeight="1">
      <c r="A5" s="86"/>
      <c r="B5" s="86"/>
      <c r="C5" s="86"/>
      <c r="D5" s="86"/>
      <c r="E5" s="86"/>
      <c r="F5" s="86"/>
      <c r="G5" s="90"/>
      <c r="H5" s="86"/>
      <c r="I5" s="1"/>
    </row>
    <row r="6" spans="1:9" ht="24.75" customHeight="1">
      <c r="A6" s="214" t="s">
        <v>89</v>
      </c>
      <c r="B6" s="216" t="s">
        <v>85</v>
      </c>
      <c r="C6" s="216" t="s">
        <v>86</v>
      </c>
      <c r="D6" s="216" t="s">
        <v>167</v>
      </c>
      <c r="E6" s="216" t="s">
        <v>100</v>
      </c>
      <c r="F6" s="216" t="s">
        <v>87</v>
      </c>
      <c r="G6" s="219" t="s">
        <v>168</v>
      </c>
      <c r="H6" s="218" t="s">
        <v>104</v>
      </c>
      <c r="I6" s="1"/>
    </row>
    <row r="7" spans="1:8" ht="24.75" customHeight="1" thickBot="1">
      <c r="A7" s="215"/>
      <c r="B7" s="221"/>
      <c r="C7" s="221"/>
      <c r="D7" s="221"/>
      <c r="E7" s="217"/>
      <c r="F7" s="217"/>
      <c r="G7" s="220"/>
      <c r="H7" s="217"/>
    </row>
    <row r="8" spans="1:11" ht="15.75" customHeight="1" thickTop="1">
      <c r="A8" s="3" t="s">
        <v>181</v>
      </c>
      <c r="B8" s="29">
        <v>558</v>
      </c>
      <c r="C8" s="19">
        <v>87</v>
      </c>
      <c r="D8" s="19">
        <v>0</v>
      </c>
      <c r="E8" s="19">
        <v>3570</v>
      </c>
      <c r="F8" s="19">
        <v>192</v>
      </c>
      <c r="G8" s="24">
        <v>1072</v>
      </c>
      <c r="H8" s="19">
        <v>3802</v>
      </c>
      <c r="J8" s="8"/>
      <c r="K8" s="8"/>
    </row>
    <row r="9" spans="1:11" ht="15.75" customHeight="1">
      <c r="A9" s="3" t="s">
        <v>182</v>
      </c>
      <c r="B9" s="28">
        <v>207</v>
      </c>
      <c r="C9" s="16">
        <v>35</v>
      </c>
      <c r="D9" s="16">
        <v>1</v>
      </c>
      <c r="E9" s="16">
        <v>766</v>
      </c>
      <c r="F9" s="16">
        <v>112</v>
      </c>
      <c r="G9" s="23">
        <v>228</v>
      </c>
      <c r="H9" s="16">
        <v>985</v>
      </c>
      <c r="J9" s="8"/>
      <c r="K9" s="8"/>
    </row>
    <row r="10" spans="1:11" ht="15.75" customHeight="1">
      <c r="A10" s="3" t="s">
        <v>183</v>
      </c>
      <c r="B10" s="16">
        <v>457</v>
      </c>
      <c r="C10" s="16">
        <v>214</v>
      </c>
      <c r="D10" s="16">
        <v>161</v>
      </c>
      <c r="E10" s="16">
        <v>2922</v>
      </c>
      <c r="F10" s="16">
        <v>166</v>
      </c>
      <c r="G10" s="23">
        <v>448</v>
      </c>
      <c r="H10" s="16">
        <v>3350</v>
      </c>
      <c r="J10" s="8"/>
      <c r="K10" s="8"/>
    </row>
    <row r="11" spans="1:11" ht="15.75" customHeight="1">
      <c r="A11" s="3" t="s">
        <v>184</v>
      </c>
      <c r="B11" s="16">
        <v>601</v>
      </c>
      <c r="C11" s="16">
        <v>230</v>
      </c>
      <c r="D11" s="16">
        <v>9</v>
      </c>
      <c r="E11" s="16">
        <v>2845</v>
      </c>
      <c r="F11" s="16">
        <v>262</v>
      </c>
      <c r="G11" s="23">
        <v>590</v>
      </c>
      <c r="H11" s="16">
        <v>3344</v>
      </c>
      <c r="J11" s="8"/>
      <c r="K11" s="8"/>
    </row>
    <row r="12" spans="1:11" ht="15.75" customHeight="1">
      <c r="A12" s="3" t="s">
        <v>185</v>
      </c>
      <c r="B12" s="16">
        <v>481</v>
      </c>
      <c r="C12" s="16">
        <v>38</v>
      </c>
      <c r="D12" s="16">
        <v>16</v>
      </c>
      <c r="E12" s="16">
        <v>2636</v>
      </c>
      <c r="F12" s="16">
        <v>147</v>
      </c>
      <c r="G12" s="23">
        <v>540</v>
      </c>
      <c r="H12" s="16">
        <v>2958</v>
      </c>
      <c r="J12" s="8"/>
      <c r="K12" s="8"/>
    </row>
    <row r="13" spans="1:11" ht="15.75" customHeight="1">
      <c r="A13" s="3" t="s">
        <v>186</v>
      </c>
      <c r="B13" s="16">
        <v>1316</v>
      </c>
      <c r="C13" s="16">
        <v>235</v>
      </c>
      <c r="D13" s="16">
        <v>64</v>
      </c>
      <c r="E13" s="16">
        <v>5070</v>
      </c>
      <c r="F13" s="16">
        <v>226</v>
      </c>
      <c r="G13" s="23">
        <v>1027</v>
      </c>
      <c r="H13" s="16">
        <v>5507</v>
      </c>
      <c r="J13" s="8"/>
      <c r="K13" s="8"/>
    </row>
    <row r="14" spans="1:11" ht="15.75" customHeight="1">
      <c r="A14" s="3" t="s">
        <v>187</v>
      </c>
      <c r="B14" s="16">
        <v>447</v>
      </c>
      <c r="C14" s="16">
        <v>48</v>
      </c>
      <c r="D14" s="16">
        <v>87</v>
      </c>
      <c r="E14" s="16">
        <v>6509</v>
      </c>
      <c r="F14" s="16">
        <v>352</v>
      </c>
      <c r="G14" s="23">
        <v>1240</v>
      </c>
      <c r="H14" s="16">
        <v>7392</v>
      </c>
      <c r="J14" s="8"/>
      <c r="K14" s="8"/>
    </row>
    <row r="15" spans="1:11" ht="15.75" customHeight="1">
      <c r="A15" s="3" t="s">
        <v>188</v>
      </c>
      <c r="B15" s="16">
        <v>259</v>
      </c>
      <c r="C15" s="16">
        <v>74</v>
      </c>
      <c r="D15" s="16">
        <v>43</v>
      </c>
      <c r="E15" s="16">
        <v>2337</v>
      </c>
      <c r="F15" s="16">
        <v>97</v>
      </c>
      <c r="G15" s="23">
        <v>682</v>
      </c>
      <c r="H15" s="16">
        <v>2704</v>
      </c>
      <c r="J15" s="8"/>
      <c r="K15" s="8"/>
    </row>
    <row r="16" spans="1:11" ht="15.75" customHeight="1">
      <c r="A16" s="3" t="s">
        <v>189</v>
      </c>
      <c r="B16" s="16">
        <v>127</v>
      </c>
      <c r="C16" s="16">
        <v>351</v>
      </c>
      <c r="D16" s="16">
        <v>74</v>
      </c>
      <c r="E16" s="16">
        <v>3116</v>
      </c>
      <c r="F16" s="16">
        <v>86</v>
      </c>
      <c r="G16" s="23">
        <v>785</v>
      </c>
      <c r="H16" s="16">
        <v>3512</v>
      </c>
      <c r="J16" s="8"/>
      <c r="K16" s="8"/>
    </row>
    <row r="17" spans="1:11" ht="15.75" customHeight="1">
      <c r="A17" s="3" t="s">
        <v>190</v>
      </c>
      <c r="B17" s="16">
        <v>523</v>
      </c>
      <c r="C17" s="16">
        <v>107</v>
      </c>
      <c r="D17" s="16">
        <v>20</v>
      </c>
      <c r="E17" s="16">
        <v>4287</v>
      </c>
      <c r="F17" s="16">
        <v>157</v>
      </c>
      <c r="G17" s="23">
        <v>614</v>
      </c>
      <c r="H17" s="16">
        <v>4560</v>
      </c>
      <c r="J17" s="8"/>
      <c r="K17" s="8"/>
    </row>
    <row r="18" spans="1:11" ht="15.75" customHeight="1">
      <c r="A18" s="3" t="s">
        <v>191</v>
      </c>
      <c r="B18" s="16">
        <v>783</v>
      </c>
      <c r="C18" s="16">
        <v>593</v>
      </c>
      <c r="D18" s="16">
        <v>290</v>
      </c>
      <c r="E18" s="16">
        <v>3105</v>
      </c>
      <c r="F18" s="16">
        <v>155</v>
      </c>
      <c r="G18" s="23">
        <v>855</v>
      </c>
      <c r="H18" s="16">
        <v>3976</v>
      </c>
      <c r="J18" s="8"/>
      <c r="K18" s="8"/>
    </row>
    <row r="19" spans="1:11" ht="15.75" customHeight="1">
      <c r="A19" s="3" t="s">
        <v>192</v>
      </c>
      <c r="B19" s="16">
        <v>449</v>
      </c>
      <c r="C19" s="16">
        <v>125</v>
      </c>
      <c r="D19" s="16">
        <v>0</v>
      </c>
      <c r="E19" s="16">
        <v>1001</v>
      </c>
      <c r="F19" s="16">
        <v>57</v>
      </c>
      <c r="G19" s="23">
        <v>176</v>
      </c>
      <c r="H19" s="16">
        <v>1149</v>
      </c>
      <c r="J19" s="8"/>
      <c r="K19" s="8"/>
    </row>
    <row r="20" spans="1:11" ht="15.75" customHeight="1">
      <c r="A20" s="3" t="s">
        <v>193</v>
      </c>
      <c r="B20" s="16">
        <v>665</v>
      </c>
      <c r="C20" s="16">
        <v>957</v>
      </c>
      <c r="D20" s="16">
        <v>124</v>
      </c>
      <c r="E20" s="16">
        <v>1639</v>
      </c>
      <c r="F20" s="16">
        <v>466</v>
      </c>
      <c r="G20" s="23">
        <v>450</v>
      </c>
      <c r="H20" s="16">
        <v>2660</v>
      </c>
      <c r="J20" s="8"/>
      <c r="K20" s="8"/>
    </row>
    <row r="21" spans="1:11" ht="15.75" customHeight="1">
      <c r="A21" s="3" t="s">
        <v>194</v>
      </c>
      <c r="B21" s="16">
        <v>376</v>
      </c>
      <c r="C21" s="16">
        <v>412</v>
      </c>
      <c r="D21" s="16">
        <v>25</v>
      </c>
      <c r="E21" s="16">
        <v>1844</v>
      </c>
      <c r="F21" s="16">
        <v>177</v>
      </c>
      <c r="G21" s="23">
        <v>793</v>
      </c>
      <c r="H21" s="16">
        <v>2523</v>
      </c>
      <c r="J21" s="8"/>
      <c r="K21" s="8"/>
    </row>
    <row r="22" spans="1:11" ht="15.75" customHeight="1">
      <c r="A22" s="3" t="s">
        <v>195</v>
      </c>
      <c r="B22" s="16">
        <v>401</v>
      </c>
      <c r="C22" s="16">
        <v>113</v>
      </c>
      <c r="D22" s="16">
        <v>22</v>
      </c>
      <c r="E22" s="16">
        <v>1515</v>
      </c>
      <c r="F22" s="16">
        <v>110</v>
      </c>
      <c r="G22" s="23">
        <v>321</v>
      </c>
      <c r="H22" s="16">
        <v>1707</v>
      </c>
      <c r="J22" s="8"/>
      <c r="K22" s="8"/>
    </row>
    <row r="23" spans="1:11" ht="15.75" customHeight="1">
      <c r="A23" s="3" t="s">
        <v>196</v>
      </c>
      <c r="B23" s="16">
        <v>330</v>
      </c>
      <c r="C23" s="16">
        <v>201</v>
      </c>
      <c r="D23" s="16">
        <v>25</v>
      </c>
      <c r="E23" s="16">
        <v>1682</v>
      </c>
      <c r="F23" s="16">
        <v>84</v>
      </c>
      <c r="G23" s="23">
        <v>345</v>
      </c>
      <c r="H23" s="16">
        <v>1909</v>
      </c>
      <c r="J23" s="8"/>
      <c r="K23" s="8"/>
    </row>
    <row r="24" spans="1:11" ht="15.75" customHeight="1">
      <c r="A24" s="3" t="s">
        <v>197</v>
      </c>
      <c r="B24" s="16">
        <v>239</v>
      </c>
      <c r="C24" s="16">
        <v>206</v>
      </c>
      <c r="D24" s="16">
        <v>0</v>
      </c>
      <c r="E24" s="16">
        <v>1651</v>
      </c>
      <c r="F24" s="16">
        <v>100</v>
      </c>
      <c r="G24" s="23">
        <v>382</v>
      </c>
      <c r="H24" s="16">
        <v>1856</v>
      </c>
      <c r="J24" s="8"/>
      <c r="K24" s="8"/>
    </row>
    <row r="25" spans="1:11" ht="15.75" customHeight="1">
      <c r="A25" s="3" t="s">
        <v>198</v>
      </c>
      <c r="B25" s="16">
        <v>223</v>
      </c>
      <c r="C25" s="16">
        <v>30</v>
      </c>
      <c r="D25" s="16">
        <v>0</v>
      </c>
      <c r="E25" s="16">
        <v>1005</v>
      </c>
      <c r="F25" s="16">
        <v>93</v>
      </c>
      <c r="G25" s="23">
        <v>179</v>
      </c>
      <c r="H25" s="16">
        <v>1136</v>
      </c>
      <c r="J25" s="8"/>
      <c r="K25" s="8"/>
    </row>
    <row r="26" spans="1:11" ht="15.75" customHeight="1">
      <c r="A26" s="3" t="s">
        <v>199</v>
      </c>
      <c r="B26" s="16">
        <v>139</v>
      </c>
      <c r="C26" s="16">
        <v>78</v>
      </c>
      <c r="D26" s="16">
        <v>4</v>
      </c>
      <c r="E26" s="16">
        <v>532</v>
      </c>
      <c r="F26" s="16">
        <v>25</v>
      </c>
      <c r="G26" s="23">
        <v>75</v>
      </c>
      <c r="H26" s="16">
        <v>604</v>
      </c>
      <c r="J26" s="8"/>
      <c r="K26" s="8"/>
    </row>
    <row r="27" spans="1:11" ht="15.75" customHeight="1">
      <c r="A27" s="3" t="s">
        <v>200</v>
      </c>
      <c r="B27" s="16">
        <v>380</v>
      </c>
      <c r="C27" s="16">
        <v>32</v>
      </c>
      <c r="D27" s="16">
        <v>73</v>
      </c>
      <c r="E27" s="16">
        <v>2897</v>
      </c>
      <c r="F27" s="16">
        <v>106</v>
      </c>
      <c r="G27" s="23">
        <v>721</v>
      </c>
      <c r="H27" s="16">
        <v>3339</v>
      </c>
      <c r="J27" s="8"/>
      <c r="K27" s="8"/>
    </row>
    <row r="28" spans="1:11" ht="15.75" customHeight="1">
      <c r="A28" s="3" t="s">
        <v>201</v>
      </c>
      <c r="B28" s="16">
        <v>472</v>
      </c>
      <c r="C28" s="16">
        <v>55</v>
      </c>
      <c r="D28" s="16">
        <v>3</v>
      </c>
      <c r="E28" s="16">
        <v>1779</v>
      </c>
      <c r="F28" s="16">
        <v>266</v>
      </c>
      <c r="G28" s="23">
        <v>452</v>
      </c>
      <c r="H28" s="16">
        <v>2002</v>
      </c>
      <c r="J28" s="8"/>
      <c r="K28" s="8"/>
    </row>
    <row r="29" spans="1:11" ht="15.75" customHeight="1">
      <c r="A29" s="3" t="s">
        <v>202</v>
      </c>
      <c r="B29" s="16">
        <v>389</v>
      </c>
      <c r="C29" s="16">
        <v>170</v>
      </c>
      <c r="D29" s="16">
        <v>23</v>
      </c>
      <c r="E29" s="16">
        <v>1215</v>
      </c>
      <c r="F29" s="16">
        <v>116</v>
      </c>
      <c r="G29" s="23">
        <v>216</v>
      </c>
      <c r="H29" s="16">
        <v>1360</v>
      </c>
      <c r="J29" s="8"/>
      <c r="K29" s="8"/>
    </row>
    <row r="30" spans="1:11" ht="15.75" customHeight="1">
      <c r="A30" s="3" t="s">
        <v>203</v>
      </c>
      <c r="B30" s="16">
        <v>824</v>
      </c>
      <c r="C30" s="16">
        <v>437</v>
      </c>
      <c r="D30" s="16">
        <v>51</v>
      </c>
      <c r="E30" s="16">
        <v>3040</v>
      </c>
      <c r="F30" s="16">
        <v>154</v>
      </c>
      <c r="G30" s="23">
        <v>985</v>
      </c>
      <c r="H30" s="16">
        <v>3662</v>
      </c>
      <c r="J30" s="8"/>
      <c r="K30" s="8"/>
    </row>
    <row r="31" spans="1:11" ht="15.75" customHeight="1">
      <c r="A31" s="3" t="s">
        <v>204</v>
      </c>
      <c r="B31" s="16">
        <v>231</v>
      </c>
      <c r="C31" s="16">
        <v>69</v>
      </c>
      <c r="D31" s="16">
        <v>15</v>
      </c>
      <c r="E31" s="16">
        <v>865</v>
      </c>
      <c r="F31" s="16">
        <v>11</v>
      </c>
      <c r="G31" s="23">
        <v>177</v>
      </c>
      <c r="H31" s="16">
        <v>1000</v>
      </c>
      <c r="J31" s="8"/>
      <c r="K31" s="8"/>
    </row>
    <row r="32" spans="1:11" ht="15.75" customHeight="1">
      <c r="A32" s="3" t="s">
        <v>205</v>
      </c>
      <c r="B32" s="16">
        <v>729</v>
      </c>
      <c r="C32" s="16">
        <v>339</v>
      </c>
      <c r="D32" s="16">
        <v>36</v>
      </c>
      <c r="E32" s="16">
        <v>3785</v>
      </c>
      <c r="F32" s="16">
        <v>64</v>
      </c>
      <c r="G32" s="23">
        <v>699</v>
      </c>
      <c r="H32" s="16">
        <v>4381</v>
      </c>
      <c r="J32" s="8"/>
      <c r="K32" s="8"/>
    </row>
    <row r="33" spans="1:11" ht="15.75" customHeight="1" thickBot="1">
      <c r="A33" s="3" t="s">
        <v>206</v>
      </c>
      <c r="B33" s="16">
        <v>1075</v>
      </c>
      <c r="C33" s="16">
        <v>358</v>
      </c>
      <c r="D33" s="16">
        <v>39</v>
      </c>
      <c r="E33" s="16">
        <v>3522</v>
      </c>
      <c r="F33" s="16">
        <v>137</v>
      </c>
      <c r="G33" s="23">
        <v>787</v>
      </c>
      <c r="H33" s="16">
        <v>3925</v>
      </c>
      <c r="J33" s="8"/>
      <c r="K33" s="8"/>
    </row>
    <row r="34" spans="1:11" ht="15.75" customHeight="1" thickBot="1">
      <c r="A34" s="92" t="s">
        <v>30</v>
      </c>
      <c r="B34" s="2">
        <f aca="true" t="shared" si="0" ref="B34:H34">SUM(B8:B33)</f>
        <v>12681</v>
      </c>
      <c r="C34" s="2">
        <f t="shared" si="0"/>
        <v>5594</v>
      </c>
      <c r="D34" s="2">
        <f t="shared" si="0"/>
        <v>1205</v>
      </c>
      <c r="E34" s="2">
        <f t="shared" si="0"/>
        <v>65135</v>
      </c>
      <c r="F34" s="2">
        <f t="shared" si="0"/>
        <v>3918</v>
      </c>
      <c r="G34" s="2">
        <f t="shared" si="0"/>
        <v>14839</v>
      </c>
      <c r="H34" s="2">
        <f t="shared" si="0"/>
        <v>75303</v>
      </c>
      <c r="J34" s="8"/>
      <c r="K34" s="8"/>
    </row>
  </sheetData>
  <sheetProtection/>
  <mergeCells count="11">
    <mergeCell ref="D6:D7"/>
    <mergeCell ref="E6:E7"/>
    <mergeCell ref="H6:H7"/>
    <mergeCell ref="F6:F7"/>
    <mergeCell ref="G6:G7"/>
    <mergeCell ref="A2:H2"/>
    <mergeCell ref="A4:H4"/>
    <mergeCell ref="A6:A7"/>
    <mergeCell ref="A3:H3"/>
    <mergeCell ref="B6:B7"/>
    <mergeCell ref="C6:C7"/>
  </mergeCells>
  <printOptions horizontalCentered="1"/>
  <pageMargins left="0.5" right="0.5" top="0.5" bottom="0.5" header="0.5" footer="0.25"/>
  <pageSetup horizontalDpi="600" verticalDpi="600"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dimension ref="A1:Z36"/>
  <sheetViews>
    <sheetView zoomScalePageLayoutView="0" workbookViewId="0" topLeftCell="A1">
      <selection activeCell="A1" sqref="A1"/>
    </sheetView>
  </sheetViews>
  <sheetFormatPr defaultColWidth="9.140625" defaultRowHeight="12.75"/>
  <cols>
    <col min="1" max="1" width="19.421875" style="0" customWidth="1"/>
    <col min="2" max="2" width="7.421875" style="0" customWidth="1"/>
    <col min="3" max="3" width="5.140625" style="0" customWidth="1"/>
    <col min="4" max="4" width="5.7109375" style="0" customWidth="1"/>
    <col min="5" max="5" width="5.28125" style="0" customWidth="1"/>
    <col min="6" max="6" width="6.28125" style="0" customWidth="1"/>
    <col min="7" max="7" width="7.140625" style="0" customWidth="1"/>
    <col min="8" max="8" width="6.00390625" style="0" customWidth="1"/>
    <col min="9" max="9" width="6.140625" style="0" customWidth="1"/>
    <col min="10" max="10" width="6.28125" style="0" customWidth="1"/>
    <col min="11" max="11" width="5.421875" style="0" customWidth="1"/>
    <col min="12" max="12" width="5.8515625" style="0" customWidth="1"/>
    <col min="13" max="14" width="6.57421875" style="0" customWidth="1"/>
    <col min="15" max="15" width="5.421875" style="0" customWidth="1"/>
    <col min="16" max="16" width="6.57421875" style="0" customWidth="1"/>
    <col min="17" max="17" width="7.28125" style="0" customWidth="1"/>
    <col min="18" max="18" width="6.7109375" style="0" customWidth="1"/>
    <col min="19" max="19" width="4.8515625" style="0" customWidth="1"/>
    <col min="20" max="20" width="7.140625" style="0" customWidth="1"/>
  </cols>
  <sheetData>
    <row r="1" spans="1:16" ht="12.75" customHeight="1">
      <c r="A1" s="71" t="s">
        <v>220</v>
      </c>
      <c r="B1" s="71"/>
      <c r="C1" s="71"/>
      <c r="D1" s="71"/>
      <c r="E1" s="71"/>
      <c r="F1" s="71"/>
      <c r="G1" s="71"/>
      <c r="H1" s="71"/>
      <c r="I1" s="71"/>
      <c r="J1" s="71"/>
      <c r="K1" s="71"/>
      <c r="L1" s="71"/>
      <c r="M1" s="71"/>
      <c r="N1" s="71"/>
      <c r="O1" s="71"/>
      <c r="P1" s="71"/>
    </row>
    <row r="2" spans="1:20" ht="12.75" customHeight="1">
      <c r="A2" s="185" t="s">
        <v>150</v>
      </c>
      <c r="B2" s="185"/>
      <c r="C2" s="185"/>
      <c r="D2" s="185"/>
      <c r="E2" s="185"/>
      <c r="F2" s="185"/>
      <c r="G2" s="185"/>
      <c r="H2" s="185"/>
      <c r="I2" s="185"/>
      <c r="J2" s="185"/>
      <c r="K2" s="185"/>
      <c r="L2" s="185"/>
      <c r="M2" s="185"/>
      <c r="N2" s="185"/>
      <c r="O2" s="185"/>
      <c r="P2" s="185"/>
      <c r="Q2" s="185"/>
      <c r="R2" s="185"/>
      <c r="S2" s="185"/>
      <c r="T2" s="185"/>
    </row>
    <row r="3" spans="1:20" ht="16.5" customHeight="1">
      <c r="A3" s="186" t="s">
        <v>129</v>
      </c>
      <c r="B3" s="186"/>
      <c r="C3" s="186"/>
      <c r="D3" s="186"/>
      <c r="E3" s="186"/>
      <c r="F3" s="186"/>
      <c r="G3" s="186"/>
      <c r="H3" s="186"/>
      <c r="I3" s="186"/>
      <c r="J3" s="186"/>
      <c r="K3" s="186"/>
      <c r="L3" s="186"/>
      <c r="M3" s="186"/>
      <c r="N3" s="186"/>
      <c r="O3" s="186"/>
      <c r="P3" s="186"/>
      <c r="Q3" s="186"/>
      <c r="R3" s="186"/>
      <c r="S3" s="186"/>
      <c r="T3" s="186"/>
    </row>
    <row r="4" spans="1:20" ht="15">
      <c r="A4" s="227" t="s">
        <v>236</v>
      </c>
      <c r="B4" s="227"/>
      <c r="C4" s="227"/>
      <c r="D4" s="227"/>
      <c r="E4" s="227"/>
      <c r="F4" s="227"/>
      <c r="G4" s="227"/>
      <c r="H4" s="227"/>
      <c r="I4" s="227"/>
      <c r="J4" s="227"/>
      <c r="K4" s="227"/>
      <c r="L4" s="227"/>
      <c r="M4" s="227"/>
      <c r="N4" s="227"/>
      <c r="O4" s="227"/>
      <c r="P4" s="227"/>
      <c r="Q4" s="227"/>
      <c r="R4" s="227"/>
      <c r="S4" s="227"/>
      <c r="T4" s="227"/>
    </row>
    <row r="5" spans="1:20" ht="39.75" customHeight="1">
      <c r="A5" s="230" t="s">
        <v>89</v>
      </c>
      <c r="B5" s="222" t="s">
        <v>60</v>
      </c>
      <c r="C5" s="232" t="s">
        <v>170</v>
      </c>
      <c r="D5" s="229"/>
      <c r="E5" s="224" t="s">
        <v>91</v>
      </c>
      <c r="F5" s="225"/>
      <c r="G5" s="224" t="s">
        <v>92</v>
      </c>
      <c r="H5" s="225"/>
      <c r="I5" s="224" t="s">
        <v>93</v>
      </c>
      <c r="J5" s="225"/>
      <c r="K5" s="233" t="s">
        <v>171</v>
      </c>
      <c r="L5" s="234"/>
      <c r="M5" s="233" t="s">
        <v>172</v>
      </c>
      <c r="N5" s="225"/>
      <c r="O5" s="226" t="s">
        <v>173</v>
      </c>
      <c r="P5" s="226"/>
      <c r="Q5" s="224" t="s">
        <v>94</v>
      </c>
      <c r="R5" s="235"/>
      <c r="S5" s="228" t="s">
        <v>174</v>
      </c>
      <c r="T5" s="229"/>
    </row>
    <row r="6" spans="1:20" ht="13.5" thickBot="1">
      <c r="A6" s="231"/>
      <c r="B6" s="223"/>
      <c r="C6" s="41" t="s">
        <v>40</v>
      </c>
      <c r="D6" s="41" t="s">
        <v>38</v>
      </c>
      <c r="E6" s="41" t="s">
        <v>40</v>
      </c>
      <c r="F6" s="41" t="s">
        <v>38</v>
      </c>
      <c r="G6" s="41" t="s">
        <v>40</v>
      </c>
      <c r="H6" s="41" t="s">
        <v>38</v>
      </c>
      <c r="I6" s="41" t="s">
        <v>40</v>
      </c>
      <c r="J6" s="41" t="s">
        <v>38</v>
      </c>
      <c r="K6" s="41" t="s">
        <v>40</v>
      </c>
      <c r="L6" s="41" t="s">
        <v>38</v>
      </c>
      <c r="M6" s="41" t="s">
        <v>40</v>
      </c>
      <c r="N6" s="41" t="s">
        <v>38</v>
      </c>
      <c r="O6" s="41" t="s">
        <v>40</v>
      </c>
      <c r="P6" s="41" t="s">
        <v>38</v>
      </c>
      <c r="Q6" s="41" t="s">
        <v>40</v>
      </c>
      <c r="R6" s="99" t="s">
        <v>38</v>
      </c>
      <c r="S6" s="100" t="s">
        <v>40</v>
      </c>
      <c r="T6" s="41" t="s">
        <v>38</v>
      </c>
    </row>
    <row r="7" spans="1:26" ht="14.25" customHeight="1" thickTop="1">
      <c r="A7" s="3" t="s">
        <v>181</v>
      </c>
      <c r="B7" s="19">
        <v>4495</v>
      </c>
      <c r="C7" s="19">
        <v>5</v>
      </c>
      <c r="D7" s="21">
        <v>0.001</v>
      </c>
      <c r="E7" s="19">
        <v>16</v>
      </c>
      <c r="F7" s="21">
        <v>0.004</v>
      </c>
      <c r="G7" s="24">
        <v>3407</v>
      </c>
      <c r="H7" s="21">
        <v>0.758</v>
      </c>
      <c r="I7" s="19">
        <v>42</v>
      </c>
      <c r="J7" s="21">
        <v>0.009</v>
      </c>
      <c r="K7" s="29">
        <v>2</v>
      </c>
      <c r="L7" s="21">
        <v>0</v>
      </c>
      <c r="M7" s="19">
        <v>44</v>
      </c>
      <c r="N7" s="21">
        <v>0.01</v>
      </c>
      <c r="O7" s="14">
        <v>12</v>
      </c>
      <c r="P7" s="22">
        <v>0.003</v>
      </c>
      <c r="Q7" s="19">
        <v>967</v>
      </c>
      <c r="R7" s="101">
        <v>0.215</v>
      </c>
      <c r="S7" s="102">
        <v>0</v>
      </c>
      <c r="T7" s="103">
        <v>0</v>
      </c>
      <c r="U7" s="104"/>
      <c r="V7" s="12"/>
      <c r="W7" s="12"/>
      <c r="X7" s="12"/>
      <c r="Y7" s="12"/>
      <c r="Z7" s="12"/>
    </row>
    <row r="8" spans="1:26" ht="14.25" customHeight="1">
      <c r="A8" s="3" t="s">
        <v>182</v>
      </c>
      <c r="B8" s="16">
        <v>1597</v>
      </c>
      <c r="C8" s="16">
        <v>5</v>
      </c>
      <c r="D8" s="17">
        <v>0.003</v>
      </c>
      <c r="E8" s="16">
        <v>9</v>
      </c>
      <c r="F8" s="17">
        <v>0.006</v>
      </c>
      <c r="G8" s="23">
        <v>476</v>
      </c>
      <c r="H8" s="17">
        <v>0.298</v>
      </c>
      <c r="I8" s="16">
        <v>38</v>
      </c>
      <c r="J8" s="17">
        <v>0.024</v>
      </c>
      <c r="K8" s="28">
        <v>1</v>
      </c>
      <c r="L8" s="17">
        <v>0.001</v>
      </c>
      <c r="M8" s="16">
        <v>0</v>
      </c>
      <c r="N8" s="17">
        <v>0</v>
      </c>
      <c r="O8" s="3">
        <v>31</v>
      </c>
      <c r="P8" s="18">
        <v>0.019</v>
      </c>
      <c r="Q8" s="16">
        <v>1037</v>
      </c>
      <c r="R8" s="105">
        <v>0.649</v>
      </c>
      <c r="S8" s="106">
        <v>0</v>
      </c>
      <c r="T8" s="17">
        <v>0</v>
      </c>
      <c r="U8" s="104"/>
      <c r="V8" s="12"/>
      <c r="W8" s="12"/>
      <c r="X8" s="12"/>
      <c r="Y8" s="12"/>
      <c r="Z8" s="12"/>
    </row>
    <row r="9" spans="1:26" ht="14.25" customHeight="1">
      <c r="A9" s="3" t="s">
        <v>183</v>
      </c>
      <c r="B9" s="16">
        <v>5312</v>
      </c>
      <c r="C9" s="16">
        <v>14</v>
      </c>
      <c r="D9" s="17">
        <v>0.003</v>
      </c>
      <c r="E9" s="16">
        <v>310</v>
      </c>
      <c r="F9" s="17">
        <v>0.058</v>
      </c>
      <c r="G9" s="23">
        <v>1237</v>
      </c>
      <c r="H9" s="17">
        <v>0.233</v>
      </c>
      <c r="I9" s="16">
        <v>201</v>
      </c>
      <c r="J9" s="17">
        <v>0.038</v>
      </c>
      <c r="K9" s="28">
        <v>2</v>
      </c>
      <c r="L9" s="17">
        <v>0</v>
      </c>
      <c r="M9" s="16">
        <v>8</v>
      </c>
      <c r="N9" s="17">
        <v>0.002</v>
      </c>
      <c r="O9" s="3">
        <v>215</v>
      </c>
      <c r="P9" s="18">
        <v>0.04</v>
      </c>
      <c r="Q9" s="16">
        <v>3325</v>
      </c>
      <c r="R9" s="105">
        <v>0.626</v>
      </c>
      <c r="S9" s="106">
        <v>0</v>
      </c>
      <c r="T9" s="17">
        <v>0</v>
      </c>
      <c r="U9" s="104"/>
      <c r="V9" s="12"/>
      <c r="W9" s="12"/>
      <c r="X9" s="12"/>
      <c r="Y9" s="12"/>
      <c r="Z9" s="12"/>
    </row>
    <row r="10" spans="1:26" ht="14.25" customHeight="1">
      <c r="A10" s="3" t="s">
        <v>184</v>
      </c>
      <c r="B10" s="16">
        <v>4643</v>
      </c>
      <c r="C10" s="16">
        <v>6</v>
      </c>
      <c r="D10" s="17">
        <v>0.001</v>
      </c>
      <c r="E10" s="16">
        <v>59</v>
      </c>
      <c r="F10" s="17">
        <v>0.013</v>
      </c>
      <c r="G10" s="23">
        <v>4320</v>
      </c>
      <c r="H10" s="17">
        <v>0.93</v>
      </c>
      <c r="I10" s="16">
        <v>47</v>
      </c>
      <c r="J10" s="17">
        <v>0.01</v>
      </c>
      <c r="K10" s="28">
        <v>0</v>
      </c>
      <c r="L10" s="17">
        <v>0</v>
      </c>
      <c r="M10" s="16">
        <v>0</v>
      </c>
      <c r="N10" s="17">
        <v>0</v>
      </c>
      <c r="O10" s="3">
        <v>54</v>
      </c>
      <c r="P10" s="18">
        <v>0.012</v>
      </c>
      <c r="Q10" s="16">
        <v>157</v>
      </c>
      <c r="R10" s="105">
        <v>0.034</v>
      </c>
      <c r="S10" s="106">
        <v>0</v>
      </c>
      <c r="T10" s="17">
        <v>0</v>
      </c>
      <c r="U10" s="104"/>
      <c r="V10" s="12"/>
      <c r="W10" s="12"/>
      <c r="X10" s="12"/>
      <c r="Y10" s="12"/>
      <c r="Z10" s="12"/>
    </row>
    <row r="11" spans="1:26" ht="14.25" customHeight="1">
      <c r="A11" s="3" t="s">
        <v>185</v>
      </c>
      <c r="B11" s="16">
        <v>4441</v>
      </c>
      <c r="C11" s="16">
        <v>14</v>
      </c>
      <c r="D11" s="17">
        <v>0.003</v>
      </c>
      <c r="E11" s="16">
        <v>66</v>
      </c>
      <c r="F11" s="17">
        <v>0.015</v>
      </c>
      <c r="G11" s="23">
        <v>2294</v>
      </c>
      <c r="H11" s="17">
        <v>0.517</v>
      </c>
      <c r="I11" s="16">
        <v>92</v>
      </c>
      <c r="J11" s="17">
        <v>0.021</v>
      </c>
      <c r="K11" s="28">
        <v>2</v>
      </c>
      <c r="L11" s="17">
        <v>0</v>
      </c>
      <c r="M11" s="16">
        <v>0</v>
      </c>
      <c r="N11" s="17">
        <v>0</v>
      </c>
      <c r="O11" s="3">
        <v>119</v>
      </c>
      <c r="P11" s="18">
        <v>0.027</v>
      </c>
      <c r="Q11" s="16">
        <v>1852</v>
      </c>
      <c r="R11" s="105">
        <v>0.417</v>
      </c>
      <c r="S11" s="106">
        <v>2</v>
      </c>
      <c r="T11" s="17">
        <v>0</v>
      </c>
      <c r="U11" s="104"/>
      <c r="V11" s="12"/>
      <c r="W11" s="12"/>
      <c r="X11" s="12"/>
      <c r="Y11" s="12"/>
      <c r="Z11" s="12"/>
    </row>
    <row r="12" spans="1:26" ht="14.25" customHeight="1">
      <c r="A12" s="3" t="s">
        <v>186</v>
      </c>
      <c r="B12" s="16">
        <v>7089</v>
      </c>
      <c r="C12" s="16">
        <v>19</v>
      </c>
      <c r="D12" s="17">
        <v>0.003</v>
      </c>
      <c r="E12" s="16">
        <v>53</v>
      </c>
      <c r="F12" s="17">
        <v>0.007</v>
      </c>
      <c r="G12" s="23">
        <v>4377</v>
      </c>
      <c r="H12" s="17">
        <v>0.617</v>
      </c>
      <c r="I12" s="16">
        <v>83</v>
      </c>
      <c r="J12" s="17">
        <v>0.012</v>
      </c>
      <c r="K12" s="28">
        <v>5</v>
      </c>
      <c r="L12" s="17">
        <v>0.001</v>
      </c>
      <c r="M12" s="16">
        <v>34</v>
      </c>
      <c r="N12" s="17">
        <v>0.005</v>
      </c>
      <c r="O12" s="3">
        <v>62</v>
      </c>
      <c r="P12" s="18">
        <v>0.009</v>
      </c>
      <c r="Q12" s="16">
        <v>2455</v>
      </c>
      <c r="R12" s="105">
        <v>0.346</v>
      </c>
      <c r="S12" s="106">
        <v>1</v>
      </c>
      <c r="T12" s="17">
        <v>0</v>
      </c>
      <c r="U12" s="104"/>
      <c r="V12" s="12"/>
      <c r="W12" s="12"/>
      <c r="X12" s="12"/>
      <c r="Y12" s="12"/>
      <c r="Z12" s="12"/>
    </row>
    <row r="13" spans="1:26" ht="14.25" customHeight="1">
      <c r="A13" s="3" t="s">
        <v>187</v>
      </c>
      <c r="B13" s="16">
        <v>12643</v>
      </c>
      <c r="C13" s="16">
        <v>47</v>
      </c>
      <c r="D13" s="17">
        <v>0.004</v>
      </c>
      <c r="E13" s="16">
        <v>254</v>
      </c>
      <c r="F13" s="17">
        <v>0.02</v>
      </c>
      <c r="G13" s="23">
        <v>4137</v>
      </c>
      <c r="H13" s="17">
        <v>0.327</v>
      </c>
      <c r="I13" s="16">
        <v>632</v>
      </c>
      <c r="J13" s="17">
        <v>0.05</v>
      </c>
      <c r="K13" s="28">
        <v>13</v>
      </c>
      <c r="L13" s="17">
        <v>0.001</v>
      </c>
      <c r="M13" s="16">
        <v>178</v>
      </c>
      <c r="N13" s="17">
        <v>0.014</v>
      </c>
      <c r="O13" s="3">
        <v>140</v>
      </c>
      <c r="P13" s="18">
        <v>0.011</v>
      </c>
      <c r="Q13" s="16">
        <v>7195</v>
      </c>
      <c r="R13" s="105">
        <v>0.569</v>
      </c>
      <c r="S13" s="106">
        <v>47</v>
      </c>
      <c r="T13" s="17">
        <v>0.004</v>
      </c>
      <c r="U13" s="104"/>
      <c r="V13" s="12"/>
      <c r="W13" s="12"/>
      <c r="X13" s="12"/>
      <c r="Y13" s="12"/>
      <c r="Z13" s="12"/>
    </row>
    <row r="14" spans="1:26" ht="14.25" customHeight="1">
      <c r="A14" s="3" t="s">
        <v>188</v>
      </c>
      <c r="B14" s="16">
        <v>4084</v>
      </c>
      <c r="C14" s="16">
        <v>22</v>
      </c>
      <c r="D14" s="17">
        <v>0.005</v>
      </c>
      <c r="E14" s="16">
        <v>67</v>
      </c>
      <c r="F14" s="17">
        <v>0.016</v>
      </c>
      <c r="G14" s="23">
        <v>1815</v>
      </c>
      <c r="H14" s="17">
        <v>0.444</v>
      </c>
      <c r="I14" s="16">
        <v>643</v>
      </c>
      <c r="J14" s="17">
        <v>0.157</v>
      </c>
      <c r="K14" s="28">
        <v>8</v>
      </c>
      <c r="L14" s="17">
        <v>0.002</v>
      </c>
      <c r="M14" s="16">
        <v>37</v>
      </c>
      <c r="N14" s="17">
        <v>0.009</v>
      </c>
      <c r="O14" s="3">
        <v>123</v>
      </c>
      <c r="P14" s="18">
        <v>0.03</v>
      </c>
      <c r="Q14" s="16">
        <v>1366</v>
      </c>
      <c r="R14" s="105">
        <v>0.334</v>
      </c>
      <c r="S14" s="106">
        <v>3</v>
      </c>
      <c r="T14" s="17">
        <v>0.001</v>
      </c>
      <c r="U14" s="104"/>
      <c r="V14" s="12"/>
      <c r="W14" s="12"/>
      <c r="X14" s="12"/>
      <c r="Y14" s="12"/>
      <c r="Z14" s="12"/>
    </row>
    <row r="15" spans="1:26" ht="14.25" customHeight="1">
      <c r="A15" s="3" t="s">
        <v>189</v>
      </c>
      <c r="B15" s="16">
        <v>4864</v>
      </c>
      <c r="C15" s="16">
        <v>11</v>
      </c>
      <c r="D15" s="17">
        <v>0.002</v>
      </c>
      <c r="E15" s="16">
        <v>119</v>
      </c>
      <c r="F15" s="17">
        <v>0.024</v>
      </c>
      <c r="G15" s="23">
        <v>3706</v>
      </c>
      <c r="H15" s="17">
        <v>0.762</v>
      </c>
      <c r="I15" s="16">
        <v>124</v>
      </c>
      <c r="J15" s="17">
        <v>0.025</v>
      </c>
      <c r="K15" s="28">
        <v>6</v>
      </c>
      <c r="L15" s="17">
        <v>0.001</v>
      </c>
      <c r="M15" s="16">
        <v>55</v>
      </c>
      <c r="N15" s="17">
        <v>0.011</v>
      </c>
      <c r="O15" s="3">
        <v>51</v>
      </c>
      <c r="P15" s="18">
        <v>0.01</v>
      </c>
      <c r="Q15" s="16">
        <v>792</v>
      </c>
      <c r="R15" s="105">
        <v>0.163</v>
      </c>
      <c r="S15" s="106">
        <v>0</v>
      </c>
      <c r="T15" s="17">
        <v>0</v>
      </c>
      <c r="U15" s="104"/>
      <c r="V15" s="12"/>
      <c r="W15" s="12"/>
      <c r="X15" s="12"/>
      <c r="Y15" s="12"/>
      <c r="Z15" s="12"/>
    </row>
    <row r="16" spans="1:26" ht="14.25" customHeight="1">
      <c r="A16" s="3" t="s">
        <v>190</v>
      </c>
      <c r="B16" s="16">
        <v>6407</v>
      </c>
      <c r="C16" s="16">
        <v>18</v>
      </c>
      <c r="D16" s="17">
        <v>0.003</v>
      </c>
      <c r="E16" s="16">
        <v>32</v>
      </c>
      <c r="F16" s="17">
        <v>0.005</v>
      </c>
      <c r="G16" s="23">
        <v>735</v>
      </c>
      <c r="H16" s="17">
        <v>0.115</v>
      </c>
      <c r="I16" s="16">
        <v>239</v>
      </c>
      <c r="J16" s="17">
        <v>0.037</v>
      </c>
      <c r="K16" s="28">
        <v>2</v>
      </c>
      <c r="L16" s="17">
        <v>0</v>
      </c>
      <c r="M16" s="16">
        <v>83</v>
      </c>
      <c r="N16" s="17">
        <v>0.013</v>
      </c>
      <c r="O16" s="3">
        <v>2</v>
      </c>
      <c r="P16" s="18">
        <v>0</v>
      </c>
      <c r="Q16" s="16">
        <v>5296</v>
      </c>
      <c r="R16" s="105">
        <v>0.827</v>
      </c>
      <c r="S16" s="106">
        <v>0</v>
      </c>
      <c r="T16" s="17">
        <v>0</v>
      </c>
      <c r="U16" s="104"/>
      <c r="V16" s="12"/>
      <c r="W16" s="12"/>
      <c r="X16" s="12"/>
      <c r="Y16" s="12"/>
      <c r="Z16" s="12"/>
    </row>
    <row r="17" spans="1:26" ht="14.25" customHeight="1">
      <c r="A17" s="3" t="s">
        <v>191</v>
      </c>
      <c r="B17" s="16">
        <v>6879</v>
      </c>
      <c r="C17" s="16">
        <v>19</v>
      </c>
      <c r="D17" s="17">
        <v>0.003</v>
      </c>
      <c r="E17" s="16">
        <v>462</v>
      </c>
      <c r="F17" s="17">
        <v>0.067</v>
      </c>
      <c r="G17" s="23">
        <v>2366</v>
      </c>
      <c r="H17" s="17">
        <v>0.344</v>
      </c>
      <c r="I17" s="16">
        <v>644</v>
      </c>
      <c r="J17" s="17">
        <v>0.094</v>
      </c>
      <c r="K17" s="28">
        <v>8</v>
      </c>
      <c r="L17" s="17">
        <v>0.001</v>
      </c>
      <c r="M17" s="16">
        <v>128</v>
      </c>
      <c r="N17" s="17">
        <v>0.019</v>
      </c>
      <c r="O17" s="3">
        <v>165</v>
      </c>
      <c r="P17" s="18">
        <v>0.024</v>
      </c>
      <c r="Q17" s="16">
        <v>3085</v>
      </c>
      <c r="R17" s="105">
        <v>0.448</v>
      </c>
      <c r="S17" s="106">
        <v>2</v>
      </c>
      <c r="T17" s="17">
        <v>0</v>
      </c>
      <c r="U17" s="104"/>
      <c r="V17" s="12"/>
      <c r="W17" s="12"/>
      <c r="X17" s="12"/>
      <c r="Y17" s="12"/>
      <c r="Z17" s="12"/>
    </row>
    <row r="18" spans="1:26" ht="14.25" customHeight="1">
      <c r="A18" s="3" t="s">
        <v>192</v>
      </c>
      <c r="B18" s="16">
        <v>1741</v>
      </c>
      <c r="C18" s="16">
        <v>2</v>
      </c>
      <c r="D18" s="17">
        <v>0.001</v>
      </c>
      <c r="E18" s="16">
        <v>6</v>
      </c>
      <c r="F18" s="17">
        <v>0.003</v>
      </c>
      <c r="G18" s="23">
        <v>805</v>
      </c>
      <c r="H18" s="17">
        <v>0.462</v>
      </c>
      <c r="I18" s="16">
        <v>29</v>
      </c>
      <c r="J18" s="17">
        <v>0.017</v>
      </c>
      <c r="K18" s="28">
        <v>0</v>
      </c>
      <c r="L18" s="17">
        <v>0</v>
      </c>
      <c r="M18" s="16">
        <v>8</v>
      </c>
      <c r="N18" s="17">
        <v>0.005</v>
      </c>
      <c r="O18" s="3">
        <v>7</v>
      </c>
      <c r="P18" s="18">
        <v>0.004</v>
      </c>
      <c r="Q18" s="16">
        <v>884</v>
      </c>
      <c r="R18" s="105">
        <v>0.508</v>
      </c>
      <c r="S18" s="106">
        <v>0</v>
      </c>
      <c r="T18" s="17">
        <v>0</v>
      </c>
      <c r="U18" s="104"/>
      <c r="V18" s="12"/>
      <c r="W18" s="12"/>
      <c r="X18" s="12"/>
      <c r="Y18" s="12"/>
      <c r="Z18" s="12"/>
    </row>
    <row r="19" spans="1:26" ht="14.25" customHeight="1">
      <c r="A19" s="3" t="s">
        <v>193</v>
      </c>
      <c r="B19" s="16">
        <v>4255</v>
      </c>
      <c r="C19" s="16">
        <v>25</v>
      </c>
      <c r="D19" s="17">
        <v>0.006</v>
      </c>
      <c r="E19" s="16">
        <v>100</v>
      </c>
      <c r="F19" s="17">
        <v>0.024</v>
      </c>
      <c r="G19" s="23">
        <v>403</v>
      </c>
      <c r="H19" s="17">
        <v>0.095</v>
      </c>
      <c r="I19" s="16">
        <v>281</v>
      </c>
      <c r="J19" s="17">
        <v>0.066</v>
      </c>
      <c r="K19" s="28">
        <v>0</v>
      </c>
      <c r="L19" s="17">
        <v>0</v>
      </c>
      <c r="M19" s="16">
        <v>16</v>
      </c>
      <c r="N19" s="17">
        <v>0.004</v>
      </c>
      <c r="O19" s="3">
        <v>21</v>
      </c>
      <c r="P19" s="18">
        <v>0.005</v>
      </c>
      <c r="Q19" s="16">
        <v>3409</v>
      </c>
      <c r="R19" s="105">
        <v>0.801</v>
      </c>
      <c r="S19" s="106">
        <v>0</v>
      </c>
      <c r="T19" s="17">
        <v>0</v>
      </c>
      <c r="U19" s="104"/>
      <c r="V19" s="12"/>
      <c r="W19" s="12"/>
      <c r="X19" s="12"/>
      <c r="Y19" s="12"/>
      <c r="Z19" s="12"/>
    </row>
    <row r="20" spans="1:26" ht="14.25" customHeight="1">
      <c r="A20" s="3" t="s">
        <v>194</v>
      </c>
      <c r="B20" s="16">
        <v>4002</v>
      </c>
      <c r="C20" s="16">
        <v>12</v>
      </c>
      <c r="D20" s="17">
        <v>0.003</v>
      </c>
      <c r="E20" s="16">
        <v>52</v>
      </c>
      <c r="F20" s="17">
        <v>0.013</v>
      </c>
      <c r="G20" s="23">
        <v>1497</v>
      </c>
      <c r="H20" s="17">
        <v>0.374</v>
      </c>
      <c r="I20" s="16">
        <v>116</v>
      </c>
      <c r="J20" s="17">
        <v>0.029</v>
      </c>
      <c r="K20" s="28">
        <v>4</v>
      </c>
      <c r="L20" s="17">
        <v>0.001</v>
      </c>
      <c r="M20" s="16">
        <v>55</v>
      </c>
      <c r="N20" s="17">
        <v>0.014</v>
      </c>
      <c r="O20" s="3">
        <v>138</v>
      </c>
      <c r="P20" s="18">
        <v>0.034</v>
      </c>
      <c r="Q20" s="16">
        <v>2128</v>
      </c>
      <c r="R20" s="105">
        <v>0.532</v>
      </c>
      <c r="S20" s="106">
        <v>0</v>
      </c>
      <c r="T20" s="17">
        <v>0</v>
      </c>
      <c r="U20" s="104"/>
      <c r="V20" s="12"/>
      <c r="W20" s="12"/>
      <c r="X20" s="12"/>
      <c r="Y20" s="12"/>
      <c r="Z20" s="12"/>
    </row>
    <row r="21" spans="1:26" ht="14.25" customHeight="1">
      <c r="A21" s="3" t="s">
        <v>195</v>
      </c>
      <c r="B21" s="16">
        <v>2474</v>
      </c>
      <c r="C21" s="16">
        <v>4</v>
      </c>
      <c r="D21" s="17">
        <v>0.002</v>
      </c>
      <c r="E21" s="16">
        <v>9</v>
      </c>
      <c r="F21" s="17">
        <v>0.004</v>
      </c>
      <c r="G21" s="23">
        <v>932</v>
      </c>
      <c r="H21" s="17">
        <v>0.377</v>
      </c>
      <c r="I21" s="16">
        <v>112</v>
      </c>
      <c r="J21" s="17">
        <v>0.045</v>
      </c>
      <c r="K21" s="28">
        <v>1</v>
      </c>
      <c r="L21" s="17">
        <v>0</v>
      </c>
      <c r="M21" s="16">
        <v>9</v>
      </c>
      <c r="N21" s="17">
        <v>0.004</v>
      </c>
      <c r="O21" s="3">
        <v>16</v>
      </c>
      <c r="P21" s="18">
        <v>0.006</v>
      </c>
      <c r="Q21" s="16">
        <v>1391</v>
      </c>
      <c r="R21" s="105">
        <v>0.562</v>
      </c>
      <c r="S21" s="106">
        <v>0</v>
      </c>
      <c r="T21" s="17">
        <v>0</v>
      </c>
      <c r="U21" s="104"/>
      <c r="V21" s="12"/>
      <c r="W21" s="12"/>
      <c r="X21" s="12"/>
      <c r="Y21" s="12"/>
      <c r="Z21" s="12"/>
    </row>
    <row r="22" spans="1:26" ht="14.25" customHeight="1">
      <c r="A22" s="3" t="s">
        <v>196</v>
      </c>
      <c r="B22" s="16">
        <v>2588</v>
      </c>
      <c r="C22" s="16">
        <v>12</v>
      </c>
      <c r="D22" s="17">
        <v>0.005</v>
      </c>
      <c r="E22" s="16">
        <v>27</v>
      </c>
      <c r="F22" s="17">
        <v>0.01</v>
      </c>
      <c r="G22" s="23">
        <v>176</v>
      </c>
      <c r="H22" s="17">
        <v>0.068</v>
      </c>
      <c r="I22" s="16">
        <v>61</v>
      </c>
      <c r="J22" s="17">
        <v>0.024</v>
      </c>
      <c r="K22" s="28">
        <v>0</v>
      </c>
      <c r="L22" s="17">
        <v>0</v>
      </c>
      <c r="M22" s="16">
        <v>21</v>
      </c>
      <c r="N22" s="17">
        <v>0.008</v>
      </c>
      <c r="O22" s="3">
        <v>12</v>
      </c>
      <c r="P22" s="18">
        <v>0.005</v>
      </c>
      <c r="Q22" s="16">
        <v>2278</v>
      </c>
      <c r="R22" s="105">
        <v>0.88</v>
      </c>
      <c r="S22" s="106">
        <v>1</v>
      </c>
      <c r="T22" s="17">
        <v>0</v>
      </c>
      <c r="U22" s="104"/>
      <c r="V22" s="12"/>
      <c r="W22" s="12"/>
      <c r="X22" s="12"/>
      <c r="Y22" s="12"/>
      <c r="Z22" s="12"/>
    </row>
    <row r="23" spans="1:26" ht="14.25" customHeight="1">
      <c r="A23" s="3" t="s">
        <v>197</v>
      </c>
      <c r="B23" s="16">
        <v>2675</v>
      </c>
      <c r="C23" s="16">
        <v>11</v>
      </c>
      <c r="D23" s="17">
        <v>0.004</v>
      </c>
      <c r="E23" s="16">
        <v>13</v>
      </c>
      <c r="F23" s="17">
        <v>0.005</v>
      </c>
      <c r="G23" s="23">
        <v>973</v>
      </c>
      <c r="H23" s="17">
        <v>0.364</v>
      </c>
      <c r="I23" s="16">
        <v>46</v>
      </c>
      <c r="J23" s="17">
        <v>0.017</v>
      </c>
      <c r="K23" s="28">
        <v>0</v>
      </c>
      <c r="L23" s="17">
        <v>0</v>
      </c>
      <c r="M23" s="16">
        <v>33</v>
      </c>
      <c r="N23" s="17">
        <v>0.012</v>
      </c>
      <c r="O23" s="3">
        <v>17</v>
      </c>
      <c r="P23" s="18">
        <v>0.006</v>
      </c>
      <c r="Q23" s="16">
        <v>1582</v>
      </c>
      <c r="R23" s="105">
        <v>0.591</v>
      </c>
      <c r="S23" s="106">
        <v>0</v>
      </c>
      <c r="T23" s="17">
        <v>0</v>
      </c>
      <c r="U23" s="104"/>
      <c r="V23" s="12"/>
      <c r="W23" s="12"/>
      <c r="X23" s="12"/>
      <c r="Y23" s="12"/>
      <c r="Z23" s="12"/>
    </row>
    <row r="24" spans="1:26" ht="14.25" customHeight="1">
      <c r="A24" s="3" t="s">
        <v>198</v>
      </c>
      <c r="B24" s="16">
        <v>1546</v>
      </c>
      <c r="C24" s="16">
        <v>7</v>
      </c>
      <c r="D24" s="17">
        <v>0.005</v>
      </c>
      <c r="E24" s="16">
        <v>8</v>
      </c>
      <c r="F24" s="17">
        <v>0.005</v>
      </c>
      <c r="G24" s="23">
        <v>399</v>
      </c>
      <c r="H24" s="17">
        <v>0.258</v>
      </c>
      <c r="I24" s="16">
        <v>35</v>
      </c>
      <c r="J24" s="17">
        <v>0.023</v>
      </c>
      <c r="K24" s="28">
        <v>0</v>
      </c>
      <c r="L24" s="17">
        <v>0</v>
      </c>
      <c r="M24" s="16">
        <v>7</v>
      </c>
      <c r="N24" s="17">
        <v>0.005</v>
      </c>
      <c r="O24" s="3">
        <v>4</v>
      </c>
      <c r="P24" s="18">
        <v>0.003</v>
      </c>
      <c r="Q24" s="16">
        <v>1086</v>
      </c>
      <c r="R24" s="105">
        <v>0.702</v>
      </c>
      <c r="S24" s="106">
        <v>0</v>
      </c>
      <c r="T24" s="17">
        <v>0</v>
      </c>
      <c r="U24" s="104"/>
      <c r="V24" s="12"/>
      <c r="W24" s="12"/>
      <c r="X24" s="12"/>
      <c r="Y24" s="12"/>
      <c r="Z24" s="12"/>
    </row>
    <row r="25" spans="1:26" ht="14.25" customHeight="1">
      <c r="A25" s="3" t="s">
        <v>199</v>
      </c>
      <c r="B25" s="16">
        <v>936</v>
      </c>
      <c r="C25" s="16">
        <v>3</v>
      </c>
      <c r="D25" s="17">
        <v>0.003</v>
      </c>
      <c r="E25" s="16">
        <v>5</v>
      </c>
      <c r="F25" s="17">
        <v>0.005</v>
      </c>
      <c r="G25" s="23">
        <v>567</v>
      </c>
      <c r="H25" s="17">
        <v>0.606</v>
      </c>
      <c r="I25" s="16">
        <v>7</v>
      </c>
      <c r="J25" s="17">
        <v>0.007</v>
      </c>
      <c r="K25" s="28">
        <v>0</v>
      </c>
      <c r="L25" s="17">
        <v>0</v>
      </c>
      <c r="M25" s="16">
        <v>5</v>
      </c>
      <c r="N25" s="17">
        <v>0.005</v>
      </c>
      <c r="O25" s="3">
        <v>19</v>
      </c>
      <c r="P25" s="18">
        <v>0.02</v>
      </c>
      <c r="Q25" s="16">
        <v>330</v>
      </c>
      <c r="R25" s="105">
        <v>0.353</v>
      </c>
      <c r="S25" s="106">
        <v>0</v>
      </c>
      <c r="T25" s="17">
        <v>0</v>
      </c>
      <c r="U25" s="104"/>
      <c r="V25" s="12"/>
      <c r="W25" s="12"/>
      <c r="X25" s="12"/>
      <c r="Y25" s="12"/>
      <c r="Z25" s="12"/>
    </row>
    <row r="26" spans="1:26" ht="14.25" customHeight="1">
      <c r="A26" s="3" t="s">
        <v>200</v>
      </c>
      <c r="B26" s="16">
        <v>5254</v>
      </c>
      <c r="C26" s="16">
        <v>19</v>
      </c>
      <c r="D26" s="17">
        <v>0.004</v>
      </c>
      <c r="E26" s="16">
        <v>128</v>
      </c>
      <c r="F26" s="17">
        <v>0.024</v>
      </c>
      <c r="G26" s="23">
        <v>2661</v>
      </c>
      <c r="H26" s="17">
        <v>0.506</v>
      </c>
      <c r="I26" s="16">
        <v>279</v>
      </c>
      <c r="J26" s="17">
        <v>0.053</v>
      </c>
      <c r="K26" s="28">
        <v>16</v>
      </c>
      <c r="L26" s="17">
        <v>0.003</v>
      </c>
      <c r="M26" s="16">
        <v>119</v>
      </c>
      <c r="N26" s="17">
        <v>0.023</v>
      </c>
      <c r="O26" s="3">
        <v>31</v>
      </c>
      <c r="P26" s="18">
        <v>0.006</v>
      </c>
      <c r="Q26" s="16">
        <v>1994</v>
      </c>
      <c r="R26" s="105">
        <v>0.38</v>
      </c>
      <c r="S26" s="106">
        <v>7</v>
      </c>
      <c r="T26" s="17">
        <v>0.001</v>
      </c>
      <c r="U26" s="104"/>
      <c r="V26" s="12"/>
      <c r="W26" s="12"/>
      <c r="X26" s="12"/>
      <c r="Y26" s="12"/>
      <c r="Z26" s="12"/>
    </row>
    <row r="27" spans="1:26" ht="14.25" customHeight="1">
      <c r="A27" s="3" t="s">
        <v>201</v>
      </c>
      <c r="B27" s="16">
        <v>2595</v>
      </c>
      <c r="C27" s="16">
        <v>1</v>
      </c>
      <c r="D27" s="17">
        <v>0</v>
      </c>
      <c r="E27" s="16">
        <v>7</v>
      </c>
      <c r="F27" s="17">
        <v>0.003</v>
      </c>
      <c r="G27" s="23">
        <v>1532</v>
      </c>
      <c r="H27" s="17">
        <v>0.59</v>
      </c>
      <c r="I27" s="16">
        <v>29</v>
      </c>
      <c r="J27" s="17">
        <v>0.011</v>
      </c>
      <c r="K27" s="28">
        <v>0</v>
      </c>
      <c r="L27" s="17">
        <v>0</v>
      </c>
      <c r="M27" s="16">
        <v>0</v>
      </c>
      <c r="N27" s="17">
        <v>0</v>
      </c>
      <c r="O27" s="3">
        <v>23</v>
      </c>
      <c r="P27" s="18">
        <v>0.009</v>
      </c>
      <c r="Q27" s="16">
        <v>1003</v>
      </c>
      <c r="R27" s="105">
        <v>0.387</v>
      </c>
      <c r="S27" s="106">
        <v>0</v>
      </c>
      <c r="T27" s="17">
        <v>0</v>
      </c>
      <c r="U27" s="104"/>
      <c r="V27" s="12"/>
      <c r="W27" s="12"/>
      <c r="X27" s="12"/>
      <c r="Y27" s="12"/>
      <c r="Z27" s="12"/>
    </row>
    <row r="28" spans="1:26" ht="14.25" customHeight="1">
      <c r="A28" s="3" t="s">
        <v>202</v>
      </c>
      <c r="B28" s="16">
        <v>1813</v>
      </c>
      <c r="C28" s="16">
        <v>6</v>
      </c>
      <c r="D28" s="17">
        <v>0.003</v>
      </c>
      <c r="E28" s="16">
        <v>5</v>
      </c>
      <c r="F28" s="17">
        <v>0.003</v>
      </c>
      <c r="G28" s="23">
        <v>604</v>
      </c>
      <c r="H28" s="17">
        <v>0.333</v>
      </c>
      <c r="I28" s="16">
        <v>64</v>
      </c>
      <c r="J28" s="17">
        <v>0.035</v>
      </c>
      <c r="K28" s="28">
        <v>1</v>
      </c>
      <c r="L28" s="17">
        <v>0.001</v>
      </c>
      <c r="M28" s="16">
        <v>1</v>
      </c>
      <c r="N28" s="17">
        <v>0.001</v>
      </c>
      <c r="O28" s="3">
        <v>3</v>
      </c>
      <c r="P28" s="18">
        <v>0.002</v>
      </c>
      <c r="Q28" s="16">
        <v>1129</v>
      </c>
      <c r="R28" s="105">
        <v>0.623</v>
      </c>
      <c r="S28" s="106">
        <v>0</v>
      </c>
      <c r="T28" s="17">
        <v>0</v>
      </c>
      <c r="U28" s="104"/>
      <c r="V28" s="12"/>
      <c r="W28" s="12"/>
      <c r="X28" s="12"/>
      <c r="Y28" s="12"/>
      <c r="Z28" s="12"/>
    </row>
    <row r="29" spans="1:26" ht="14.25" customHeight="1">
      <c r="A29" s="3" t="s">
        <v>203</v>
      </c>
      <c r="B29" s="16">
        <v>5754</v>
      </c>
      <c r="C29" s="16">
        <v>9</v>
      </c>
      <c r="D29" s="17">
        <v>0.002</v>
      </c>
      <c r="E29" s="16">
        <v>73</v>
      </c>
      <c r="F29" s="17">
        <v>0.013</v>
      </c>
      <c r="G29" s="23">
        <v>2314</v>
      </c>
      <c r="H29" s="17">
        <v>0.402</v>
      </c>
      <c r="I29" s="16">
        <v>167</v>
      </c>
      <c r="J29" s="17">
        <v>0.029</v>
      </c>
      <c r="K29" s="28">
        <v>7</v>
      </c>
      <c r="L29" s="17">
        <v>0.001</v>
      </c>
      <c r="M29" s="16">
        <v>105</v>
      </c>
      <c r="N29" s="17">
        <v>0.018</v>
      </c>
      <c r="O29" s="3">
        <v>23</v>
      </c>
      <c r="P29" s="18">
        <v>0.004</v>
      </c>
      <c r="Q29" s="16">
        <v>3056</v>
      </c>
      <c r="R29" s="105">
        <v>0.531</v>
      </c>
      <c r="S29" s="106">
        <v>0</v>
      </c>
      <c r="T29" s="17">
        <v>0</v>
      </c>
      <c r="U29" s="104"/>
      <c r="V29" s="12"/>
      <c r="W29" s="12"/>
      <c r="X29" s="12"/>
      <c r="Y29" s="12"/>
      <c r="Z29" s="12"/>
    </row>
    <row r="30" spans="1:26" ht="14.25" customHeight="1">
      <c r="A30" s="3" t="s">
        <v>204</v>
      </c>
      <c r="B30" s="16">
        <v>1659</v>
      </c>
      <c r="C30" s="16">
        <v>9</v>
      </c>
      <c r="D30" s="17">
        <v>0.005</v>
      </c>
      <c r="E30" s="16">
        <v>7</v>
      </c>
      <c r="F30" s="17">
        <v>0.004</v>
      </c>
      <c r="G30" s="23">
        <v>590</v>
      </c>
      <c r="H30" s="17">
        <v>0.356</v>
      </c>
      <c r="I30" s="16">
        <v>27</v>
      </c>
      <c r="J30" s="17">
        <v>0.016</v>
      </c>
      <c r="K30" s="28">
        <v>2</v>
      </c>
      <c r="L30" s="17">
        <v>0.001</v>
      </c>
      <c r="M30" s="16">
        <v>5</v>
      </c>
      <c r="N30" s="17">
        <v>0.003</v>
      </c>
      <c r="O30" s="3">
        <v>14</v>
      </c>
      <c r="P30" s="18">
        <v>0.008</v>
      </c>
      <c r="Q30" s="16">
        <v>1005</v>
      </c>
      <c r="R30" s="105">
        <v>0.606</v>
      </c>
      <c r="S30" s="106">
        <v>0</v>
      </c>
      <c r="T30" s="17">
        <v>0</v>
      </c>
      <c r="U30" s="104"/>
      <c r="V30" s="12"/>
      <c r="W30" s="12"/>
      <c r="X30" s="12"/>
      <c r="Y30" s="12"/>
      <c r="Z30" s="12"/>
    </row>
    <row r="31" spans="1:26" ht="14.25" customHeight="1">
      <c r="A31" s="3" t="s">
        <v>205</v>
      </c>
      <c r="B31" s="16">
        <v>7764</v>
      </c>
      <c r="C31" s="16">
        <v>24</v>
      </c>
      <c r="D31" s="17">
        <v>0.003</v>
      </c>
      <c r="E31" s="16">
        <v>71</v>
      </c>
      <c r="F31" s="17">
        <v>0.009</v>
      </c>
      <c r="G31" s="23">
        <v>2216</v>
      </c>
      <c r="H31" s="17">
        <v>0.285</v>
      </c>
      <c r="I31" s="16">
        <v>215</v>
      </c>
      <c r="J31" s="17">
        <v>0.028</v>
      </c>
      <c r="K31" s="28">
        <v>4</v>
      </c>
      <c r="L31" s="17">
        <v>0.001</v>
      </c>
      <c r="M31" s="16">
        <v>6</v>
      </c>
      <c r="N31" s="17">
        <v>0.001</v>
      </c>
      <c r="O31" s="3">
        <v>159</v>
      </c>
      <c r="P31" s="18">
        <v>0.02</v>
      </c>
      <c r="Q31" s="16">
        <v>5066</v>
      </c>
      <c r="R31" s="105">
        <v>0.652</v>
      </c>
      <c r="S31" s="106">
        <v>3</v>
      </c>
      <c r="T31" s="17">
        <v>0</v>
      </c>
      <c r="U31" s="104"/>
      <c r="V31" s="12"/>
      <c r="W31" s="12"/>
      <c r="X31" s="12"/>
      <c r="Y31" s="12"/>
      <c r="Z31" s="12"/>
    </row>
    <row r="32" spans="1:26" ht="14.25" customHeight="1" thickBot="1">
      <c r="A32" s="3" t="s">
        <v>206</v>
      </c>
      <c r="B32" s="16">
        <v>5243</v>
      </c>
      <c r="C32" s="16">
        <v>16</v>
      </c>
      <c r="D32" s="17">
        <v>0.003</v>
      </c>
      <c r="E32" s="16">
        <v>19</v>
      </c>
      <c r="F32" s="17">
        <v>0.004</v>
      </c>
      <c r="G32" s="23">
        <v>1967</v>
      </c>
      <c r="H32" s="17">
        <v>0.375</v>
      </c>
      <c r="I32" s="16">
        <v>152</v>
      </c>
      <c r="J32" s="17">
        <v>0.029</v>
      </c>
      <c r="K32" s="28">
        <v>4</v>
      </c>
      <c r="L32" s="17">
        <v>0.001</v>
      </c>
      <c r="M32" s="16">
        <v>27</v>
      </c>
      <c r="N32" s="17">
        <v>0.005</v>
      </c>
      <c r="O32" s="3">
        <v>114</v>
      </c>
      <c r="P32" s="18">
        <v>0.022</v>
      </c>
      <c r="Q32" s="16">
        <v>2944</v>
      </c>
      <c r="R32" s="105">
        <v>0.562</v>
      </c>
      <c r="S32" s="106">
        <v>0</v>
      </c>
      <c r="T32" s="17">
        <v>0</v>
      </c>
      <c r="U32" s="104"/>
      <c r="V32" s="12"/>
      <c r="W32" s="12"/>
      <c r="X32" s="12"/>
      <c r="Y32" s="12"/>
      <c r="Z32" s="12"/>
    </row>
    <row r="33" spans="1:26" ht="14.25" customHeight="1" thickBot="1">
      <c r="A33" s="114" t="s">
        <v>30</v>
      </c>
      <c r="B33" s="2">
        <f>SUM(B7:B32)</f>
        <v>112753</v>
      </c>
      <c r="C33" s="2">
        <f>SUM(C7:C32)</f>
        <v>340</v>
      </c>
      <c r="D33" s="25">
        <f>+C33/$B33</f>
        <v>0.0030154408308426385</v>
      </c>
      <c r="E33" s="2">
        <f>SUM(E7:E32)</f>
        <v>1977</v>
      </c>
      <c r="F33" s="25">
        <f>+E33/$B33</f>
        <v>0.01753390153698793</v>
      </c>
      <c r="G33" s="26">
        <f>SUM(G7:G32)</f>
        <v>46506</v>
      </c>
      <c r="H33" s="25">
        <f>+G33/$B33</f>
        <v>0.41245909199755215</v>
      </c>
      <c r="I33" s="2">
        <f>SUM(I7:I32)</f>
        <v>4405</v>
      </c>
      <c r="J33" s="25">
        <f>+I33/$B33</f>
        <v>0.03906769664665242</v>
      </c>
      <c r="K33" s="107">
        <f>SUM(K7:K32)</f>
        <v>88</v>
      </c>
      <c r="L33" s="25">
        <f>+K33/$B33</f>
        <v>0.0007804670385710358</v>
      </c>
      <c r="M33" s="2">
        <f>SUM(M7:M32)</f>
        <v>984</v>
      </c>
      <c r="N33" s="25">
        <f>+M33/$B33</f>
        <v>0.0087270405222034</v>
      </c>
      <c r="O33" s="2">
        <f>SUM(O7:O32)</f>
        <v>1575</v>
      </c>
      <c r="P33" s="25">
        <f>+O33/$B33</f>
        <v>0.013968586201697516</v>
      </c>
      <c r="Q33" s="2">
        <f>SUM(Q7:Q32)</f>
        <v>56812</v>
      </c>
      <c r="R33" s="166">
        <f>+Q33/$B33</f>
        <v>0.5038624249465646</v>
      </c>
      <c r="S33" s="167">
        <f>SUM(S7:S32)</f>
        <v>66</v>
      </c>
      <c r="T33" s="25">
        <f>+S33/$B33</f>
        <v>0.0005853502789282768</v>
      </c>
      <c r="U33" s="104"/>
      <c r="V33" s="12"/>
      <c r="W33" s="12"/>
      <c r="X33" s="12"/>
      <c r="Y33" s="12"/>
      <c r="Z33" s="12"/>
    </row>
    <row r="34" spans="1:26" ht="12.75">
      <c r="A34" s="8"/>
      <c r="R34" s="67"/>
      <c r="S34" s="67"/>
      <c r="T34" s="12"/>
      <c r="U34" s="104"/>
      <c r="V34" s="12"/>
      <c r="W34" s="12"/>
      <c r="X34" s="12"/>
      <c r="Y34" s="12"/>
      <c r="Z34" s="12"/>
    </row>
    <row r="35" spans="2:26" ht="12.75">
      <c r="B35" s="9"/>
      <c r="R35" s="67"/>
      <c r="S35" s="67"/>
      <c r="T35" s="12"/>
      <c r="U35" s="104"/>
      <c r="V35" s="12"/>
      <c r="W35" s="12"/>
      <c r="X35" s="12"/>
      <c r="Y35" s="12"/>
      <c r="Z35" s="12"/>
    </row>
    <row r="36" spans="18:26" ht="12.75">
      <c r="R36" s="67"/>
      <c r="S36" s="67"/>
      <c r="T36" s="12"/>
      <c r="U36" s="104"/>
      <c r="V36" s="12"/>
      <c r="W36" s="12"/>
      <c r="X36" s="12"/>
      <c r="Y36" s="12"/>
      <c r="Z36" s="12"/>
    </row>
  </sheetData>
  <sheetProtection/>
  <mergeCells count="14">
    <mergeCell ref="E5:F5"/>
    <mergeCell ref="K5:L5"/>
    <mergeCell ref="M5:N5"/>
    <mergeCell ref="Q5:R5"/>
    <mergeCell ref="B5:B6"/>
    <mergeCell ref="G5:H5"/>
    <mergeCell ref="I5:J5"/>
    <mergeCell ref="O5:P5"/>
    <mergeCell ref="A2:T2"/>
    <mergeCell ref="A3:T3"/>
    <mergeCell ref="A4:T4"/>
    <mergeCell ref="S5:T5"/>
    <mergeCell ref="A5:A6"/>
    <mergeCell ref="C5:D5"/>
  </mergeCells>
  <printOptions horizontalCentered="1"/>
  <pageMargins left="0.19" right="0.23" top="0.5" bottom="0.5" header="0.25" footer="0.25"/>
  <pageSetup horizontalDpi="600" verticalDpi="600" orientation="landscape" scale="90" r:id="rId1"/>
  <headerFooter alignWithMargins="0">
    <oddFooter>&amp;LPage 6&amp;R&amp;F/&amp;A</oddFooter>
  </headerFooter>
  <ignoredErrors>
    <ignoredError sqref="D33:T33"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A1" sqref="A1"/>
    </sheetView>
  </sheetViews>
  <sheetFormatPr defaultColWidth="9.140625" defaultRowHeight="12.75"/>
  <cols>
    <col min="1" max="1" width="22.140625" style="59" customWidth="1"/>
    <col min="2" max="2" width="7.7109375" style="0" customWidth="1"/>
    <col min="3" max="3" width="6.57421875" style="0" customWidth="1"/>
    <col min="4" max="4" width="6.140625" style="0" customWidth="1"/>
    <col min="5" max="5" width="6.57421875" style="0" customWidth="1"/>
    <col min="6" max="6" width="6.28125" style="0" customWidth="1"/>
    <col min="7" max="7" width="6.57421875" style="0" customWidth="1"/>
    <col min="8" max="8" width="6.28125" style="0" customWidth="1"/>
    <col min="9" max="9" width="6.7109375" style="0" customWidth="1"/>
    <col min="10" max="12" width="6.28125" style="0" customWidth="1"/>
    <col min="13" max="13" width="6.57421875" style="0" customWidth="1"/>
    <col min="14" max="14" width="6.28125" style="0" customWidth="1"/>
  </cols>
  <sheetData>
    <row r="1" spans="1:14" ht="12.75" customHeight="1">
      <c r="A1" s="71" t="s">
        <v>221</v>
      </c>
      <c r="B1" s="71"/>
      <c r="C1" s="71"/>
      <c r="D1" s="71"/>
      <c r="E1" s="71"/>
      <c r="F1" s="71"/>
      <c r="G1" s="71"/>
      <c r="H1" s="71"/>
      <c r="I1" s="71"/>
      <c r="J1" s="71"/>
      <c r="K1" s="71"/>
      <c r="L1" s="71"/>
      <c r="M1" s="71"/>
      <c r="N1" s="71"/>
    </row>
    <row r="2" spans="1:14" ht="19.5" customHeight="1">
      <c r="A2" s="185" t="s">
        <v>130</v>
      </c>
      <c r="B2" s="185"/>
      <c r="C2" s="185"/>
      <c r="D2" s="185"/>
      <c r="E2" s="185"/>
      <c r="F2" s="185"/>
      <c r="G2" s="185"/>
      <c r="H2" s="185"/>
      <c r="I2" s="185"/>
      <c r="J2" s="185"/>
      <c r="K2" s="185"/>
      <c r="L2" s="185"/>
      <c r="M2" s="185"/>
      <c r="N2" s="185"/>
    </row>
    <row r="3" spans="1:14" ht="15">
      <c r="A3" s="186" t="s">
        <v>41</v>
      </c>
      <c r="B3" s="186"/>
      <c r="C3" s="186"/>
      <c r="D3" s="186"/>
      <c r="E3" s="186"/>
      <c r="F3" s="186"/>
      <c r="G3" s="186"/>
      <c r="H3" s="186"/>
      <c r="I3" s="186"/>
      <c r="J3" s="186"/>
      <c r="K3" s="186"/>
      <c r="L3" s="186"/>
      <c r="M3" s="186"/>
      <c r="N3" s="186"/>
    </row>
    <row r="4" spans="1:14" ht="15">
      <c r="A4" s="187" t="s">
        <v>231</v>
      </c>
      <c r="B4" s="187"/>
      <c r="C4" s="187"/>
      <c r="D4" s="187"/>
      <c r="E4" s="187"/>
      <c r="F4" s="187"/>
      <c r="G4" s="187"/>
      <c r="H4" s="187"/>
      <c r="I4" s="187"/>
      <c r="J4" s="187"/>
      <c r="K4" s="187"/>
      <c r="L4" s="187"/>
      <c r="M4" s="187"/>
      <c r="N4" s="187"/>
    </row>
    <row r="5" spans="1:14" ht="12.75">
      <c r="A5" s="239" t="s">
        <v>89</v>
      </c>
      <c r="B5" s="197" t="s">
        <v>60</v>
      </c>
      <c r="C5" s="236" t="s">
        <v>79</v>
      </c>
      <c r="D5" s="237"/>
      <c r="E5" s="236" t="s">
        <v>42</v>
      </c>
      <c r="F5" s="237"/>
      <c r="G5" s="236" t="s">
        <v>43</v>
      </c>
      <c r="H5" s="237"/>
      <c r="I5" s="236" t="s">
        <v>44</v>
      </c>
      <c r="J5" s="237"/>
      <c r="K5" s="236" t="s">
        <v>45</v>
      </c>
      <c r="L5" s="237"/>
      <c r="M5" s="236" t="s">
        <v>80</v>
      </c>
      <c r="N5" s="237"/>
    </row>
    <row r="6" spans="1:14" ht="13.5" thickBot="1">
      <c r="A6" s="240"/>
      <c r="B6" s="238"/>
      <c r="C6" s="41" t="s">
        <v>40</v>
      </c>
      <c r="D6" s="41" t="s">
        <v>38</v>
      </c>
      <c r="E6" s="41" t="s">
        <v>40</v>
      </c>
      <c r="F6" s="41" t="s">
        <v>38</v>
      </c>
      <c r="G6" s="41" t="s">
        <v>40</v>
      </c>
      <c r="H6" s="41" t="s">
        <v>38</v>
      </c>
      <c r="I6" s="41" t="s">
        <v>40</v>
      </c>
      <c r="J6" s="41" t="s">
        <v>38</v>
      </c>
      <c r="K6" s="41" t="s">
        <v>40</v>
      </c>
      <c r="L6" s="41" t="s">
        <v>38</v>
      </c>
      <c r="M6" s="41" t="s">
        <v>40</v>
      </c>
      <c r="N6" s="41" t="s">
        <v>38</v>
      </c>
    </row>
    <row r="7" spans="1:24" ht="15.75" customHeight="1" thickTop="1">
      <c r="A7" s="3" t="s">
        <v>181</v>
      </c>
      <c r="B7" s="19">
        <v>4495</v>
      </c>
      <c r="C7" s="19">
        <v>677</v>
      </c>
      <c r="D7" s="22">
        <v>0.151</v>
      </c>
      <c r="E7" s="19">
        <v>1103</v>
      </c>
      <c r="F7" s="22">
        <v>0.245</v>
      </c>
      <c r="G7" s="19">
        <v>777</v>
      </c>
      <c r="H7" s="22">
        <v>0.173</v>
      </c>
      <c r="I7" s="19">
        <v>605</v>
      </c>
      <c r="J7" s="22">
        <v>0.135</v>
      </c>
      <c r="K7" s="19">
        <v>461</v>
      </c>
      <c r="L7" s="22">
        <v>0.103</v>
      </c>
      <c r="M7" s="19">
        <v>872</v>
      </c>
      <c r="N7" s="22">
        <v>0.194</v>
      </c>
      <c r="P7" s="67"/>
      <c r="Q7" s="67"/>
      <c r="R7" s="12"/>
      <c r="S7" s="83"/>
      <c r="T7" s="12"/>
      <c r="U7" s="12"/>
      <c r="V7" s="12"/>
      <c r="W7" s="12"/>
      <c r="X7" s="12"/>
    </row>
    <row r="8" spans="1:24" ht="15.75" customHeight="1">
      <c r="A8" s="3" t="s">
        <v>182</v>
      </c>
      <c r="B8" s="16">
        <v>1597</v>
      </c>
      <c r="C8" s="16">
        <v>385</v>
      </c>
      <c r="D8" s="18">
        <v>0.241</v>
      </c>
      <c r="E8" s="16">
        <v>368</v>
      </c>
      <c r="F8" s="18">
        <v>0.23</v>
      </c>
      <c r="G8" s="16">
        <v>225</v>
      </c>
      <c r="H8" s="18">
        <v>0.141</v>
      </c>
      <c r="I8" s="16">
        <v>192</v>
      </c>
      <c r="J8" s="18">
        <v>0.12</v>
      </c>
      <c r="K8" s="16">
        <v>134</v>
      </c>
      <c r="L8" s="18">
        <v>0.084</v>
      </c>
      <c r="M8" s="16">
        <v>293</v>
      </c>
      <c r="N8" s="18">
        <v>0.183</v>
      </c>
      <c r="P8" s="67"/>
      <c r="Q8" s="67"/>
      <c r="R8" s="12"/>
      <c r="S8" s="83"/>
      <c r="T8" s="12"/>
      <c r="U8" s="12"/>
      <c r="V8" s="12"/>
      <c r="W8" s="12"/>
      <c r="X8" s="12"/>
    </row>
    <row r="9" spans="1:24" ht="15.75" customHeight="1">
      <c r="A9" s="3" t="s">
        <v>183</v>
      </c>
      <c r="B9" s="16">
        <v>5312</v>
      </c>
      <c r="C9" s="16">
        <v>1385</v>
      </c>
      <c r="D9" s="18">
        <v>0.261</v>
      </c>
      <c r="E9" s="16">
        <v>1430</v>
      </c>
      <c r="F9" s="18">
        <v>0.269</v>
      </c>
      <c r="G9" s="16">
        <v>761</v>
      </c>
      <c r="H9" s="18">
        <v>0.143</v>
      </c>
      <c r="I9" s="16">
        <v>555</v>
      </c>
      <c r="J9" s="18">
        <v>0.104</v>
      </c>
      <c r="K9" s="16">
        <v>388</v>
      </c>
      <c r="L9" s="18">
        <v>0.073</v>
      </c>
      <c r="M9" s="16">
        <v>793</v>
      </c>
      <c r="N9" s="18">
        <v>0.149</v>
      </c>
      <c r="P9" s="67"/>
      <c r="Q9" s="67"/>
      <c r="R9" s="12"/>
      <c r="S9" s="83"/>
      <c r="T9" s="12"/>
      <c r="U9" s="12"/>
      <c r="V9" s="12"/>
      <c r="W9" s="12"/>
      <c r="X9" s="12"/>
    </row>
    <row r="10" spans="1:24" ht="15.75" customHeight="1">
      <c r="A10" s="3" t="s">
        <v>184</v>
      </c>
      <c r="B10" s="16">
        <v>4643</v>
      </c>
      <c r="C10" s="16">
        <v>729</v>
      </c>
      <c r="D10" s="18">
        <v>0.157</v>
      </c>
      <c r="E10" s="16">
        <v>1089</v>
      </c>
      <c r="F10" s="18">
        <v>0.235</v>
      </c>
      <c r="G10" s="16">
        <v>731</v>
      </c>
      <c r="H10" s="18">
        <v>0.157</v>
      </c>
      <c r="I10" s="16">
        <v>619</v>
      </c>
      <c r="J10" s="18">
        <v>0.133</v>
      </c>
      <c r="K10" s="16">
        <v>445</v>
      </c>
      <c r="L10" s="18">
        <v>0.096</v>
      </c>
      <c r="M10" s="16">
        <v>1030</v>
      </c>
      <c r="N10" s="18">
        <v>0.222</v>
      </c>
      <c r="P10" s="67"/>
      <c r="Q10" s="67"/>
      <c r="R10" s="12"/>
      <c r="S10" s="83"/>
      <c r="T10" s="12"/>
      <c r="U10" s="12"/>
      <c r="V10" s="12"/>
      <c r="W10" s="12"/>
      <c r="X10" s="12"/>
    </row>
    <row r="11" spans="1:24" ht="15.75" customHeight="1">
      <c r="A11" s="3" t="s">
        <v>185</v>
      </c>
      <c r="B11" s="16">
        <v>4441</v>
      </c>
      <c r="C11" s="16">
        <v>1073</v>
      </c>
      <c r="D11" s="18">
        <v>0.242</v>
      </c>
      <c r="E11" s="16">
        <v>1059</v>
      </c>
      <c r="F11" s="18">
        <v>0.238</v>
      </c>
      <c r="G11" s="16">
        <v>719</v>
      </c>
      <c r="H11" s="18">
        <v>0.162</v>
      </c>
      <c r="I11" s="16">
        <v>512</v>
      </c>
      <c r="J11" s="18">
        <v>0.115</v>
      </c>
      <c r="K11" s="16">
        <v>361</v>
      </c>
      <c r="L11" s="18">
        <v>0.081</v>
      </c>
      <c r="M11" s="16">
        <v>717</v>
      </c>
      <c r="N11" s="18">
        <v>0.161</v>
      </c>
      <c r="P11" s="67"/>
      <c r="Q11" s="67"/>
      <c r="R11" s="12"/>
      <c r="S11" s="83"/>
      <c r="T11" s="12"/>
      <c r="U11" s="12"/>
      <c r="V11" s="12"/>
      <c r="W11" s="12"/>
      <c r="X11" s="12"/>
    </row>
    <row r="12" spans="1:24" ht="15.75" customHeight="1">
      <c r="A12" s="3" t="s">
        <v>186</v>
      </c>
      <c r="B12" s="16">
        <v>7089</v>
      </c>
      <c r="C12" s="16">
        <v>1342</v>
      </c>
      <c r="D12" s="18">
        <v>0.189</v>
      </c>
      <c r="E12" s="16">
        <v>1723</v>
      </c>
      <c r="F12" s="18">
        <v>0.243</v>
      </c>
      <c r="G12" s="16">
        <v>1102</v>
      </c>
      <c r="H12" s="18">
        <v>0.155</v>
      </c>
      <c r="I12" s="16">
        <v>795</v>
      </c>
      <c r="J12" s="18">
        <v>0.112</v>
      </c>
      <c r="K12" s="16">
        <v>702</v>
      </c>
      <c r="L12" s="18">
        <v>0.099</v>
      </c>
      <c r="M12" s="16">
        <v>1425</v>
      </c>
      <c r="N12" s="18">
        <v>0.201</v>
      </c>
      <c r="P12" s="67"/>
      <c r="Q12" s="67"/>
      <c r="R12" s="12"/>
      <c r="S12" s="83"/>
      <c r="T12" s="12"/>
      <c r="U12" s="12"/>
      <c r="V12" s="12"/>
      <c r="W12" s="12"/>
      <c r="X12" s="12"/>
    </row>
    <row r="13" spans="1:24" ht="15.75" customHeight="1">
      <c r="A13" s="3" t="s">
        <v>187</v>
      </c>
      <c r="B13" s="16">
        <v>12643</v>
      </c>
      <c r="C13" s="16">
        <v>3349</v>
      </c>
      <c r="D13" s="18">
        <v>0.265</v>
      </c>
      <c r="E13" s="16">
        <v>3213</v>
      </c>
      <c r="F13" s="18">
        <v>0.254</v>
      </c>
      <c r="G13" s="16">
        <v>1734</v>
      </c>
      <c r="H13" s="18">
        <v>0.137</v>
      </c>
      <c r="I13" s="16">
        <v>1260</v>
      </c>
      <c r="J13" s="18">
        <v>0.1</v>
      </c>
      <c r="K13" s="16">
        <v>1076</v>
      </c>
      <c r="L13" s="18">
        <v>0.085</v>
      </c>
      <c r="M13" s="16">
        <v>2011</v>
      </c>
      <c r="N13" s="18">
        <v>0.159</v>
      </c>
      <c r="P13" s="67"/>
      <c r="Q13" s="67"/>
      <c r="R13" s="12"/>
      <c r="S13" s="83"/>
      <c r="T13" s="12"/>
      <c r="U13" s="12"/>
      <c r="V13" s="12"/>
      <c r="W13" s="12"/>
      <c r="X13" s="12"/>
    </row>
    <row r="14" spans="1:24" ht="15.75" customHeight="1">
      <c r="A14" s="3" t="s">
        <v>188</v>
      </c>
      <c r="B14" s="16">
        <v>4084</v>
      </c>
      <c r="C14" s="16">
        <v>1092</v>
      </c>
      <c r="D14" s="18">
        <v>0.267</v>
      </c>
      <c r="E14" s="16">
        <v>1097</v>
      </c>
      <c r="F14" s="18">
        <v>0.269</v>
      </c>
      <c r="G14" s="16">
        <v>625</v>
      </c>
      <c r="H14" s="18">
        <v>0.153</v>
      </c>
      <c r="I14" s="16">
        <v>398</v>
      </c>
      <c r="J14" s="18">
        <v>0.097</v>
      </c>
      <c r="K14" s="16">
        <v>272</v>
      </c>
      <c r="L14" s="18">
        <v>0.067</v>
      </c>
      <c r="M14" s="16">
        <v>600</v>
      </c>
      <c r="N14" s="18">
        <v>0.147</v>
      </c>
      <c r="P14" s="67"/>
      <c r="Q14" s="67"/>
      <c r="R14" s="12"/>
      <c r="S14" s="83"/>
      <c r="T14" s="12"/>
      <c r="U14" s="12"/>
      <c r="V14" s="12"/>
      <c r="W14" s="12"/>
      <c r="X14" s="12"/>
    </row>
    <row r="15" spans="1:24" ht="15.75" customHeight="1">
      <c r="A15" s="3" t="s">
        <v>189</v>
      </c>
      <c r="B15" s="16">
        <v>4864</v>
      </c>
      <c r="C15" s="16">
        <v>735</v>
      </c>
      <c r="D15" s="18">
        <v>0.151</v>
      </c>
      <c r="E15" s="16">
        <v>1111</v>
      </c>
      <c r="F15" s="18">
        <v>0.228</v>
      </c>
      <c r="G15" s="16">
        <v>761</v>
      </c>
      <c r="H15" s="18">
        <v>0.156</v>
      </c>
      <c r="I15" s="16">
        <v>601</v>
      </c>
      <c r="J15" s="18">
        <v>0.124</v>
      </c>
      <c r="K15" s="16">
        <v>555</v>
      </c>
      <c r="L15" s="18">
        <v>0.114</v>
      </c>
      <c r="M15" s="16">
        <v>1101</v>
      </c>
      <c r="N15" s="18">
        <v>0.226</v>
      </c>
      <c r="P15" s="67"/>
      <c r="Q15" s="67"/>
      <c r="R15" s="12"/>
      <c r="S15" s="83"/>
      <c r="T15" s="12"/>
      <c r="U15" s="12"/>
      <c r="V15" s="12"/>
      <c r="W15" s="12"/>
      <c r="X15" s="12"/>
    </row>
    <row r="16" spans="1:24" ht="15.75" customHeight="1">
      <c r="A16" s="3" t="s">
        <v>190</v>
      </c>
      <c r="B16" s="16">
        <v>6407</v>
      </c>
      <c r="C16" s="16">
        <v>1622</v>
      </c>
      <c r="D16" s="18">
        <v>0.253</v>
      </c>
      <c r="E16" s="16">
        <v>1408</v>
      </c>
      <c r="F16" s="18">
        <v>0.22</v>
      </c>
      <c r="G16" s="16">
        <v>910</v>
      </c>
      <c r="H16" s="18">
        <v>0.142</v>
      </c>
      <c r="I16" s="16">
        <v>706</v>
      </c>
      <c r="J16" s="18">
        <v>0.11</v>
      </c>
      <c r="K16" s="16">
        <v>592</v>
      </c>
      <c r="L16" s="18">
        <v>0.092</v>
      </c>
      <c r="M16" s="16">
        <v>1169</v>
      </c>
      <c r="N16" s="18">
        <v>0.182</v>
      </c>
      <c r="P16" s="67"/>
      <c r="Q16" s="67"/>
      <c r="R16" s="12"/>
      <c r="S16" s="83"/>
      <c r="T16" s="12"/>
      <c r="U16" s="12"/>
      <c r="V16" s="12"/>
      <c r="W16" s="12"/>
      <c r="X16" s="12"/>
    </row>
    <row r="17" spans="1:24" ht="15.75" customHeight="1">
      <c r="A17" s="3" t="s">
        <v>191</v>
      </c>
      <c r="B17" s="16">
        <v>6879</v>
      </c>
      <c r="C17" s="16">
        <v>1290</v>
      </c>
      <c r="D17" s="18">
        <v>0.188</v>
      </c>
      <c r="E17" s="16">
        <v>1691</v>
      </c>
      <c r="F17" s="18">
        <v>0.246</v>
      </c>
      <c r="G17" s="16">
        <v>1046</v>
      </c>
      <c r="H17" s="18">
        <v>0.152</v>
      </c>
      <c r="I17" s="16">
        <v>796</v>
      </c>
      <c r="J17" s="18">
        <v>0.116</v>
      </c>
      <c r="K17" s="16">
        <v>746</v>
      </c>
      <c r="L17" s="18">
        <v>0.108</v>
      </c>
      <c r="M17" s="16">
        <v>1310</v>
      </c>
      <c r="N17" s="18">
        <v>0.19</v>
      </c>
      <c r="P17" s="67"/>
      <c r="Q17" s="67"/>
      <c r="R17" s="12"/>
      <c r="S17" s="83"/>
      <c r="T17" s="12"/>
      <c r="U17" s="12"/>
      <c r="V17" s="12"/>
      <c r="W17" s="12"/>
      <c r="X17" s="12"/>
    </row>
    <row r="18" spans="1:24" ht="15.75" customHeight="1">
      <c r="A18" s="3" t="s">
        <v>192</v>
      </c>
      <c r="B18" s="16">
        <v>1741</v>
      </c>
      <c r="C18" s="16">
        <v>524</v>
      </c>
      <c r="D18" s="18">
        <v>0.301</v>
      </c>
      <c r="E18" s="16">
        <v>394</v>
      </c>
      <c r="F18" s="18">
        <v>0.226</v>
      </c>
      <c r="G18" s="16">
        <v>238</v>
      </c>
      <c r="H18" s="18">
        <v>0.137</v>
      </c>
      <c r="I18" s="16">
        <v>188</v>
      </c>
      <c r="J18" s="18">
        <v>0.108</v>
      </c>
      <c r="K18" s="16">
        <v>129</v>
      </c>
      <c r="L18" s="18">
        <v>0.074</v>
      </c>
      <c r="M18" s="16">
        <v>268</v>
      </c>
      <c r="N18" s="18">
        <v>0.154</v>
      </c>
      <c r="P18" s="67"/>
      <c r="Q18" s="67"/>
      <c r="R18" s="12"/>
      <c r="S18" s="83"/>
      <c r="T18" s="12"/>
      <c r="U18" s="12"/>
      <c r="V18" s="12"/>
      <c r="W18" s="12"/>
      <c r="X18" s="12"/>
    </row>
    <row r="19" spans="1:24" ht="15.75" customHeight="1">
      <c r="A19" s="3" t="s">
        <v>193</v>
      </c>
      <c r="B19" s="16">
        <v>4255</v>
      </c>
      <c r="C19" s="16">
        <v>819</v>
      </c>
      <c r="D19" s="18">
        <v>0.192</v>
      </c>
      <c r="E19" s="16">
        <v>1031</v>
      </c>
      <c r="F19" s="18">
        <v>0.242</v>
      </c>
      <c r="G19" s="16">
        <v>584</v>
      </c>
      <c r="H19" s="18">
        <v>0.137</v>
      </c>
      <c r="I19" s="16">
        <v>436</v>
      </c>
      <c r="J19" s="18">
        <v>0.102</v>
      </c>
      <c r="K19" s="16">
        <v>441</v>
      </c>
      <c r="L19" s="18">
        <v>0.104</v>
      </c>
      <c r="M19" s="16">
        <v>944</v>
      </c>
      <c r="N19" s="18">
        <v>0.222</v>
      </c>
      <c r="P19" s="67"/>
      <c r="Q19" s="67"/>
      <c r="R19" s="12"/>
      <c r="S19" s="83"/>
      <c r="T19" s="12"/>
      <c r="U19" s="12"/>
      <c r="V19" s="12"/>
      <c r="W19" s="12"/>
      <c r="X19" s="12"/>
    </row>
    <row r="20" spans="1:24" ht="15.75" customHeight="1">
      <c r="A20" s="3" t="s">
        <v>194</v>
      </c>
      <c r="B20" s="16">
        <v>4002</v>
      </c>
      <c r="C20" s="16">
        <v>953</v>
      </c>
      <c r="D20" s="18">
        <v>0.238</v>
      </c>
      <c r="E20" s="16">
        <v>966</v>
      </c>
      <c r="F20" s="18">
        <v>0.241</v>
      </c>
      <c r="G20" s="16">
        <v>671</v>
      </c>
      <c r="H20" s="18">
        <v>0.168</v>
      </c>
      <c r="I20" s="16">
        <v>437</v>
      </c>
      <c r="J20" s="18">
        <v>0.109</v>
      </c>
      <c r="K20" s="16">
        <v>359</v>
      </c>
      <c r="L20" s="18">
        <v>0.09</v>
      </c>
      <c r="M20" s="16">
        <v>616</v>
      </c>
      <c r="N20" s="18">
        <v>0.154</v>
      </c>
      <c r="P20" s="67"/>
      <c r="Q20" s="67"/>
      <c r="R20" s="12"/>
      <c r="S20" s="83"/>
      <c r="T20" s="12"/>
      <c r="U20" s="12"/>
      <c r="V20" s="12"/>
      <c r="W20" s="12"/>
      <c r="X20" s="12"/>
    </row>
    <row r="21" spans="1:24" ht="15.75" customHeight="1">
      <c r="A21" s="3" t="s">
        <v>195</v>
      </c>
      <c r="B21" s="16">
        <v>2474</v>
      </c>
      <c r="C21" s="16">
        <v>806</v>
      </c>
      <c r="D21" s="18">
        <v>0.326</v>
      </c>
      <c r="E21" s="16">
        <v>539</v>
      </c>
      <c r="F21" s="18">
        <v>0.218</v>
      </c>
      <c r="G21" s="16">
        <v>333</v>
      </c>
      <c r="H21" s="18">
        <v>0.135</v>
      </c>
      <c r="I21" s="16">
        <v>240</v>
      </c>
      <c r="J21" s="18">
        <v>0.097</v>
      </c>
      <c r="K21" s="16">
        <v>202</v>
      </c>
      <c r="L21" s="18">
        <v>0.082</v>
      </c>
      <c r="M21" s="16">
        <v>354</v>
      </c>
      <c r="N21" s="18">
        <v>0.143</v>
      </c>
      <c r="P21" s="67"/>
      <c r="Q21" s="67"/>
      <c r="R21" s="12"/>
      <c r="S21" s="83"/>
      <c r="T21" s="12"/>
      <c r="U21" s="12"/>
      <c r="V21" s="12"/>
      <c r="W21" s="12"/>
      <c r="X21" s="12"/>
    </row>
    <row r="22" spans="1:24" ht="15.75" customHeight="1">
      <c r="A22" s="3" t="s">
        <v>196</v>
      </c>
      <c r="B22" s="16">
        <v>2588</v>
      </c>
      <c r="C22" s="16">
        <v>841</v>
      </c>
      <c r="D22" s="18">
        <v>0.325</v>
      </c>
      <c r="E22" s="16">
        <v>578</v>
      </c>
      <c r="F22" s="18">
        <v>0.223</v>
      </c>
      <c r="G22" s="16">
        <v>299</v>
      </c>
      <c r="H22" s="18">
        <v>0.116</v>
      </c>
      <c r="I22" s="16">
        <v>221</v>
      </c>
      <c r="J22" s="18">
        <v>0.085</v>
      </c>
      <c r="K22" s="16">
        <v>202</v>
      </c>
      <c r="L22" s="18">
        <v>0.078</v>
      </c>
      <c r="M22" s="16">
        <v>447</v>
      </c>
      <c r="N22" s="18">
        <v>0.173</v>
      </c>
      <c r="P22" s="67"/>
      <c r="Q22" s="67"/>
      <c r="R22" s="12"/>
      <c r="S22" s="83"/>
      <c r="T22" s="12"/>
      <c r="U22" s="12"/>
      <c r="V22" s="12"/>
      <c r="W22" s="12"/>
      <c r="X22" s="12"/>
    </row>
    <row r="23" spans="1:24" ht="15.75" customHeight="1">
      <c r="A23" s="3" t="s">
        <v>197</v>
      </c>
      <c r="B23" s="16">
        <v>2675</v>
      </c>
      <c r="C23" s="16">
        <v>715</v>
      </c>
      <c r="D23" s="18">
        <v>0.267</v>
      </c>
      <c r="E23" s="16">
        <v>819</v>
      </c>
      <c r="F23" s="18">
        <v>0.306</v>
      </c>
      <c r="G23" s="16">
        <v>347</v>
      </c>
      <c r="H23" s="18">
        <v>0.13</v>
      </c>
      <c r="I23" s="16">
        <v>253</v>
      </c>
      <c r="J23" s="18">
        <v>0.095</v>
      </c>
      <c r="K23" s="16">
        <v>187</v>
      </c>
      <c r="L23" s="18">
        <v>0.07</v>
      </c>
      <c r="M23" s="16">
        <v>354</v>
      </c>
      <c r="N23" s="18">
        <v>0.132</v>
      </c>
      <c r="P23" s="67"/>
      <c r="Q23" s="67"/>
      <c r="R23" s="12"/>
      <c r="S23" s="83"/>
      <c r="T23" s="12"/>
      <c r="U23" s="12"/>
      <c r="V23" s="12"/>
      <c r="W23" s="12"/>
      <c r="X23" s="12"/>
    </row>
    <row r="24" spans="1:24" ht="15.75" customHeight="1">
      <c r="A24" s="3" t="s">
        <v>198</v>
      </c>
      <c r="B24" s="16">
        <v>1546</v>
      </c>
      <c r="C24" s="16">
        <v>433</v>
      </c>
      <c r="D24" s="18">
        <v>0.28</v>
      </c>
      <c r="E24" s="16">
        <v>383</v>
      </c>
      <c r="F24" s="18">
        <v>0.248</v>
      </c>
      <c r="G24" s="16">
        <v>193</v>
      </c>
      <c r="H24" s="18">
        <v>0.125</v>
      </c>
      <c r="I24" s="16">
        <v>170</v>
      </c>
      <c r="J24" s="18">
        <v>0.11</v>
      </c>
      <c r="K24" s="16">
        <v>139</v>
      </c>
      <c r="L24" s="18">
        <v>0.09</v>
      </c>
      <c r="M24" s="16">
        <v>228</v>
      </c>
      <c r="N24" s="18">
        <v>0.147</v>
      </c>
      <c r="P24" s="67"/>
      <c r="Q24" s="67"/>
      <c r="R24" s="12"/>
      <c r="S24" s="83"/>
      <c r="T24" s="12"/>
      <c r="U24" s="12"/>
      <c r="V24" s="12"/>
      <c r="W24" s="12"/>
      <c r="X24" s="12"/>
    </row>
    <row r="25" spans="1:24" ht="15.75" customHeight="1">
      <c r="A25" s="3" t="s">
        <v>199</v>
      </c>
      <c r="B25" s="16">
        <v>936</v>
      </c>
      <c r="C25" s="16">
        <v>295</v>
      </c>
      <c r="D25" s="18">
        <v>0.315</v>
      </c>
      <c r="E25" s="16">
        <v>190</v>
      </c>
      <c r="F25" s="18">
        <v>0.203</v>
      </c>
      <c r="G25" s="16">
        <v>100</v>
      </c>
      <c r="H25" s="18">
        <v>0.107</v>
      </c>
      <c r="I25" s="16">
        <v>87</v>
      </c>
      <c r="J25" s="18">
        <v>0.093</v>
      </c>
      <c r="K25" s="16">
        <v>82</v>
      </c>
      <c r="L25" s="18">
        <v>0.088</v>
      </c>
      <c r="M25" s="16">
        <v>182</v>
      </c>
      <c r="N25" s="18">
        <v>0.194</v>
      </c>
      <c r="P25" s="67"/>
      <c r="Q25" s="67"/>
      <c r="R25" s="12"/>
      <c r="S25" s="83"/>
      <c r="T25" s="12"/>
      <c r="U25" s="12"/>
      <c r="V25" s="12"/>
      <c r="W25" s="12"/>
      <c r="X25" s="12"/>
    </row>
    <row r="26" spans="1:24" ht="15.75" customHeight="1">
      <c r="A26" s="3" t="s">
        <v>200</v>
      </c>
      <c r="B26" s="16">
        <v>5254</v>
      </c>
      <c r="C26" s="16">
        <v>1239</v>
      </c>
      <c r="D26" s="18">
        <v>0.236</v>
      </c>
      <c r="E26" s="16">
        <v>1465</v>
      </c>
      <c r="F26" s="18">
        <v>0.279</v>
      </c>
      <c r="G26" s="16">
        <v>911</v>
      </c>
      <c r="H26" s="18">
        <v>0.173</v>
      </c>
      <c r="I26" s="16">
        <v>570</v>
      </c>
      <c r="J26" s="18">
        <v>0.108</v>
      </c>
      <c r="K26" s="16">
        <v>363</v>
      </c>
      <c r="L26" s="18">
        <v>0.069</v>
      </c>
      <c r="M26" s="16">
        <v>706</v>
      </c>
      <c r="N26" s="18">
        <v>0.134</v>
      </c>
      <c r="P26" s="67"/>
      <c r="Q26" s="67"/>
      <c r="R26" s="12"/>
      <c r="S26" s="83"/>
      <c r="T26" s="12"/>
      <c r="U26" s="12"/>
      <c r="V26" s="12"/>
      <c r="W26" s="12"/>
      <c r="X26" s="12"/>
    </row>
    <row r="27" spans="1:24" ht="15.75" customHeight="1">
      <c r="A27" s="3" t="s">
        <v>201</v>
      </c>
      <c r="B27" s="16">
        <v>2595</v>
      </c>
      <c r="C27" s="16">
        <v>807</v>
      </c>
      <c r="D27" s="18">
        <v>0.311</v>
      </c>
      <c r="E27" s="16">
        <v>582</v>
      </c>
      <c r="F27" s="18">
        <v>0.224</v>
      </c>
      <c r="G27" s="16">
        <v>341</v>
      </c>
      <c r="H27" s="18">
        <v>0.131</v>
      </c>
      <c r="I27" s="16">
        <v>239</v>
      </c>
      <c r="J27" s="18">
        <v>0.092</v>
      </c>
      <c r="K27" s="16">
        <v>198</v>
      </c>
      <c r="L27" s="18">
        <v>0.076</v>
      </c>
      <c r="M27" s="16">
        <v>428</v>
      </c>
      <c r="N27" s="18">
        <v>0.165</v>
      </c>
      <c r="P27" s="67"/>
      <c r="Q27" s="67"/>
      <c r="R27" s="12"/>
      <c r="S27" s="83"/>
      <c r="T27" s="12"/>
      <c r="U27" s="12"/>
      <c r="V27" s="12"/>
      <c r="W27" s="12"/>
      <c r="X27" s="12"/>
    </row>
    <row r="28" spans="1:24" ht="15.75" customHeight="1">
      <c r="A28" s="3" t="s">
        <v>202</v>
      </c>
      <c r="B28" s="16">
        <v>1813</v>
      </c>
      <c r="C28" s="16">
        <v>569</v>
      </c>
      <c r="D28" s="18">
        <v>0.314</v>
      </c>
      <c r="E28" s="16">
        <v>451</v>
      </c>
      <c r="F28" s="18">
        <v>0.249</v>
      </c>
      <c r="G28" s="16">
        <v>278</v>
      </c>
      <c r="H28" s="18">
        <v>0.153</v>
      </c>
      <c r="I28" s="16">
        <v>180</v>
      </c>
      <c r="J28" s="18">
        <v>0.099</v>
      </c>
      <c r="K28" s="16">
        <v>120</v>
      </c>
      <c r="L28" s="18">
        <v>0.066</v>
      </c>
      <c r="M28" s="16">
        <v>215</v>
      </c>
      <c r="N28" s="18">
        <v>0.119</v>
      </c>
      <c r="P28" s="67"/>
      <c r="Q28" s="67"/>
      <c r="R28" s="12"/>
      <c r="S28" s="83"/>
      <c r="T28" s="12"/>
      <c r="U28" s="12"/>
      <c r="V28" s="12"/>
      <c r="W28" s="12"/>
      <c r="X28" s="12"/>
    </row>
    <row r="29" spans="1:24" ht="15.75" customHeight="1">
      <c r="A29" s="3" t="s">
        <v>203</v>
      </c>
      <c r="B29" s="16">
        <v>5754</v>
      </c>
      <c r="C29" s="16">
        <v>1370</v>
      </c>
      <c r="D29" s="18">
        <v>0.238</v>
      </c>
      <c r="E29" s="16">
        <v>1380</v>
      </c>
      <c r="F29" s="18">
        <v>0.24</v>
      </c>
      <c r="G29" s="16">
        <v>710</v>
      </c>
      <c r="H29" s="18">
        <v>0.123</v>
      </c>
      <c r="I29" s="16">
        <v>609</v>
      </c>
      <c r="J29" s="18">
        <v>0.106</v>
      </c>
      <c r="K29" s="16">
        <v>549</v>
      </c>
      <c r="L29" s="18">
        <v>0.095</v>
      </c>
      <c r="M29" s="16">
        <v>1136</v>
      </c>
      <c r="N29" s="18">
        <v>0.197</v>
      </c>
      <c r="P29" s="67"/>
      <c r="Q29" s="67"/>
      <c r="R29" s="12"/>
      <c r="S29" s="83"/>
      <c r="T29" s="12"/>
      <c r="U29" s="12"/>
      <c r="V29" s="12"/>
      <c r="W29" s="12"/>
      <c r="X29" s="12"/>
    </row>
    <row r="30" spans="1:24" ht="15.75" customHeight="1">
      <c r="A30" s="3" t="s">
        <v>204</v>
      </c>
      <c r="B30" s="16">
        <v>1659</v>
      </c>
      <c r="C30" s="16">
        <v>533</v>
      </c>
      <c r="D30" s="18">
        <v>0.321</v>
      </c>
      <c r="E30" s="16">
        <v>349</v>
      </c>
      <c r="F30" s="18">
        <v>0.21</v>
      </c>
      <c r="G30" s="16">
        <v>227</v>
      </c>
      <c r="H30" s="18">
        <v>0.137</v>
      </c>
      <c r="I30" s="16">
        <v>146</v>
      </c>
      <c r="J30" s="18">
        <v>0.088</v>
      </c>
      <c r="K30" s="16">
        <v>148</v>
      </c>
      <c r="L30" s="18">
        <v>0.089</v>
      </c>
      <c r="M30" s="16">
        <v>256</v>
      </c>
      <c r="N30" s="18">
        <v>0.154</v>
      </c>
      <c r="P30" s="67"/>
      <c r="Q30" s="67"/>
      <c r="R30" s="12"/>
      <c r="S30" s="83"/>
      <c r="T30" s="12"/>
      <c r="U30" s="12"/>
      <c r="V30" s="12"/>
      <c r="W30" s="12"/>
      <c r="X30" s="12"/>
    </row>
    <row r="31" spans="1:24" ht="15.75" customHeight="1">
      <c r="A31" s="3" t="s">
        <v>205</v>
      </c>
      <c r="B31" s="16">
        <v>7764</v>
      </c>
      <c r="C31" s="16">
        <v>2283</v>
      </c>
      <c r="D31" s="18">
        <v>0.294</v>
      </c>
      <c r="E31" s="16">
        <v>1769</v>
      </c>
      <c r="F31" s="18">
        <v>0.228</v>
      </c>
      <c r="G31" s="16">
        <v>989</v>
      </c>
      <c r="H31" s="18">
        <v>0.127</v>
      </c>
      <c r="I31" s="16">
        <v>745</v>
      </c>
      <c r="J31" s="18">
        <v>0.096</v>
      </c>
      <c r="K31" s="16">
        <v>716</v>
      </c>
      <c r="L31" s="18">
        <v>0.092</v>
      </c>
      <c r="M31" s="16">
        <v>1262</v>
      </c>
      <c r="N31" s="18">
        <v>0.163</v>
      </c>
      <c r="P31" s="67"/>
      <c r="Q31" s="67"/>
      <c r="R31" s="12"/>
      <c r="S31" s="83"/>
      <c r="T31" s="12"/>
      <c r="U31" s="12"/>
      <c r="V31" s="12"/>
      <c r="W31" s="12"/>
      <c r="X31" s="12"/>
    </row>
    <row r="32" spans="1:24" ht="15.75" customHeight="1" thickBot="1">
      <c r="A32" s="3" t="s">
        <v>206</v>
      </c>
      <c r="B32" s="16">
        <v>5243</v>
      </c>
      <c r="C32" s="16">
        <v>1298</v>
      </c>
      <c r="D32" s="18">
        <v>0.248</v>
      </c>
      <c r="E32" s="16">
        <v>1378</v>
      </c>
      <c r="F32" s="18">
        <v>0.263</v>
      </c>
      <c r="G32" s="16">
        <v>764</v>
      </c>
      <c r="H32" s="18">
        <v>0.146</v>
      </c>
      <c r="I32" s="16">
        <v>544</v>
      </c>
      <c r="J32" s="18">
        <v>0.104</v>
      </c>
      <c r="K32" s="16">
        <v>405</v>
      </c>
      <c r="L32" s="18">
        <v>0.077</v>
      </c>
      <c r="M32" s="16">
        <v>854</v>
      </c>
      <c r="N32" s="18">
        <v>0.163</v>
      </c>
      <c r="P32" s="67"/>
      <c r="Q32" s="67"/>
      <c r="R32" s="12"/>
      <c r="S32" s="83"/>
      <c r="T32" s="12"/>
      <c r="U32" s="12"/>
      <c r="V32" s="12"/>
      <c r="W32" s="12"/>
      <c r="X32" s="12"/>
    </row>
    <row r="33" spans="1:24" ht="15.75" customHeight="1" thickBot="1">
      <c r="A33" s="95" t="s">
        <v>30</v>
      </c>
      <c r="B33" s="2">
        <f>SUM(B7:B32)</f>
        <v>112753</v>
      </c>
      <c r="C33" s="2">
        <f>SUM(C7:C32)</f>
        <v>27164</v>
      </c>
      <c r="D33" s="15">
        <f>C33/B33</f>
        <v>0.24091598449708654</v>
      </c>
      <c r="E33" s="2">
        <f>SUM(E7:E32)</f>
        <v>27566</v>
      </c>
      <c r="F33" s="15">
        <f>E33/B33</f>
        <v>0.24448129983237696</v>
      </c>
      <c r="G33" s="2">
        <f>SUM(G7:G32)</f>
        <v>16376</v>
      </c>
      <c r="H33" s="15">
        <f>G33/B33</f>
        <v>0.14523782072317365</v>
      </c>
      <c r="I33" s="2">
        <f>SUM(I7:I32)</f>
        <v>12104</v>
      </c>
      <c r="J33" s="15">
        <f>I33/B33</f>
        <v>0.10734969357799792</v>
      </c>
      <c r="K33" s="2">
        <f>SUM(K7:K32)</f>
        <v>9972</v>
      </c>
      <c r="L33" s="15">
        <f>K33/B33</f>
        <v>0.08844110577989056</v>
      </c>
      <c r="M33" s="2">
        <f>SUM(M7:M32)</f>
        <v>19571</v>
      </c>
      <c r="N33" s="15">
        <f>M33/B33</f>
        <v>0.17357409558947434</v>
      </c>
      <c r="P33" s="67"/>
      <c r="Q33" s="67"/>
      <c r="R33" s="12"/>
      <c r="S33" s="83"/>
      <c r="T33" s="12"/>
      <c r="U33" s="12"/>
      <c r="V33" s="12"/>
      <c r="W33" s="12"/>
      <c r="X33" s="12"/>
    </row>
    <row r="34" spans="3:24" ht="12.75">
      <c r="C34" s="8"/>
      <c r="D34" s="12"/>
      <c r="P34" s="67"/>
      <c r="Q34" s="67"/>
      <c r="R34" s="12"/>
      <c r="S34" s="83"/>
      <c r="T34" s="12"/>
      <c r="U34" s="12"/>
      <c r="V34" s="12"/>
      <c r="W34" s="12"/>
      <c r="X34" s="12"/>
    </row>
    <row r="35" spans="2:4" ht="12.75">
      <c r="B35" s="8"/>
      <c r="C35" s="12"/>
      <c r="D35" s="12"/>
    </row>
  </sheetData>
  <sheetProtection/>
  <mergeCells count="11">
    <mergeCell ref="A4:N4"/>
    <mergeCell ref="A3:N3"/>
    <mergeCell ref="A2:N2"/>
    <mergeCell ref="I5:J5"/>
    <mergeCell ref="K5:L5"/>
    <mergeCell ref="M5:N5"/>
    <mergeCell ref="B5:B6"/>
    <mergeCell ref="C5:D5"/>
    <mergeCell ref="E5:F5"/>
    <mergeCell ref="G5:H5"/>
    <mergeCell ref="A5:A6"/>
  </mergeCells>
  <printOptions horizontalCentered="1"/>
  <pageMargins left="0.5" right="0.5" top="0.75" bottom="0.75" header="0.5" footer="0.5"/>
  <pageSetup fitToHeight="1" fitToWidth="1" horizontalDpi="600" verticalDpi="600" orientation="portrait" scale="91" r:id="rId1"/>
  <headerFooter alignWithMargins="0">
    <oddFooter>&amp;LPage 7&amp;R&amp;F/&amp;A</oddFooter>
  </headerFooter>
  <ignoredErrors>
    <ignoredError sqref="D33:M33"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A1" sqref="A1"/>
    </sheetView>
  </sheetViews>
  <sheetFormatPr defaultColWidth="9.140625" defaultRowHeight="12.75"/>
  <cols>
    <col min="1" max="1" width="19.7109375" style="0" customWidth="1"/>
    <col min="2" max="2" width="7.57421875" style="0" customWidth="1"/>
    <col min="3" max="3" width="7.7109375" style="0" customWidth="1"/>
    <col min="4" max="4" width="6.7109375" style="0" customWidth="1"/>
    <col min="5" max="5" width="7.00390625" style="0" customWidth="1"/>
    <col min="6" max="6" width="6.7109375" style="0" customWidth="1"/>
    <col min="7" max="7" width="8.00390625" style="0" customWidth="1"/>
    <col min="8" max="8" width="8.57421875" style="0" customWidth="1"/>
    <col min="9" max="9" width="10.8515625" style="0" customWidth="1"/>
    <col min="10" max="10" width="8.00390625" style="0" customWidth="1"/>
    <col min="11" max="11" width="7.28125" style="0" customWidth="1"/>
    <col min="12" max="12" width="6.7109375" style="0" customWidth="1"/>
    <col min="13" max="13" width="7.421875" style="0" customWidth="1"/>
    <col min="14" max="14" width="7.7109375" style="0" customWidth="1"/>
  </cols>
  <sheetData>
    <row r="1" spans="1:14" ht="12.75" customHeight="1">
      <c r="A1" s="71" t="s">
        <v>222</v>
      </c>
      <c r="B1" s="71"/>
      <c r="C1" s="71"/>
      <c r="D1" s="71"/>
      <c r="E1" s="71"/>
      <c r="F1" s="71"/>
      <c r="G1" s="71"/>
      <c r="H1" s="71"/>
      <c r="I1" s="71"/>
      <c r="J1" s="71"/>
      <c r="K1" s="71"/>
      <c r="L1" s="71"/>
      <c r="M1" s="71"/>
      <c r="N1" s="71"/>
    </row>
    <row r="2" spans="1:14" ht="12.75">
      <c r="A2" s="185" t="s">
        <v>150</v>
      </c>
      <c r="B2" s="185"/>
      <c r="C2" s="185"/>
      <c r="D2" s="185"/>
      <c r="E2" s="185"/>
      <c r="F2" s="185"/>
      <c r="G2" s="185"/>
      <c r="H2" s="185"/>
      <c r="I2" s="185"/>
      <c r="J2" s="185"/>
      <c r="K2" s="185"/>
      <c r="L2" s="185"/>
      <c r="M2" s="185"/>
      <c r="N2" s="185"/>
    </row>
    <row r="3" spans="1:14" ht="15">
      <c r="A3" s="186" t="s">
        <v>81</v>
      </c>
      <c r="B3" s="186"/>
      <c r="C3" s="186"/>
      <c r="D3" s="186"/>
      <c r="E3" s="186"/>
      <c r="F3" s="186"/>
      <c r="G3" s="186"/>
      <c r="H3" s="186"/>
      <c r="I3" s="186"/>
      <c r="J3" s="186"/>
      <c r="K3" s="186"/>
      <c r="L3" s="186"/>
      <c r="M3" s="186"/>
      <c r="N3" s="186"/>
    </row>
    <row r="4" spans="1:14" ht="15">
      <c r="A4" s="241" t="s">
        <v>231</v>
      </c>
      <c r="B4" s="241"/>
      <c r="C4" s="241"/>
      <c r="D4" s="241"/>
      <c r="E4" s="241"/>
      <c r="F4" s="241"/>
      <c r="G4" s="241"/>
      <c r="H4" s="241"/>
      <c r="I4" s="241"/>
      <c r="J4" s="241"/>
      <c r="K4" s="241"/>
      <c r="L4" s="241"/>
      <c r="M4" s="241"/>
      <c r="N4" s="241"/>
    </row>
    <row r="5" spans="1:14" ht="27" customHeight="1">
      <c r="A5" s="230" t="s">
        <v>89</v>
      </c>
      <c r="B5" s="197" t="s">
        <v>60</v>
      </c>
      <c r="C5" s="197" t="s">
        <v>95</v>
      </c>
      <c r="D5" s="197"/>
      <c r="E5" s="213" t="s">
        <v>46</v>
      </c>
      <c r="F5" s="213"/>
      <c r="G5" s="197" t="s">
        <v>96</v>
      </c>
      <c r="H5" s="197"/>
      <c r="I5" s="198" t="s">
        <v>97</v>
      </c>
      <c r="J5" s="198"/>
      <c r="K5" s="198" t="s">
        <v>98</v>
      </c>
      <c r="L5" s="198"/>
      <c r="M5" s="242" t="s">
        <v>101</v>
      </c>
      <c r="N5" s="242"/>
    </row>
    <row r="6" spans="1:14" ht="13.5" thickBot="1">
      <c r="A6" s="231"/>
      <c r="B6" s="238"/>
      <c r="C6" s="41" t="s">
        <v>40</v>
      </c>
      <c r="D6" s="41" t="s">
        <v>38</v>
      </c>
      <c r="E6" s="41" t="s">
        <v>40</v>
      </c>
      <c r="F6" s="41" t="s">
        <v>38</v>
      </c>
      <c r="G6" s="41" t="s">
        <v>40</v>
      </c>
      <c r="H6" s="41" t="s">
        <v>38</v>
      </c>
      <c r="I6" s="41" t="s">
        <v>40</v>
      </c>
      <c r="J6" s="41" t="s">
        <v>38</v>
      </c>
      <c r="K6" s="41" t="s">
        <v>40</v>
      </c>
      <c r="L6" s="41" t="s">
        <v>38</v>
      </c>
      <c r="M6" s="41" t="s">
        <v>40</v>
      </c>
      <c r="N6" s="41" t="s">
        <v>38</v>
      </c>
    </row>
    <row r="7" spans="1:23" ht="15.75" customHeight="1" thickTop="1">
      <c r="A7" s="3" t="s">
        <v>181</v>
      </c>
      <c r="B7" s="19">
        <v>4495</v>
      </c>
      <c r="C7" s="19">
        <v>487</v>
      </c>
      <c r="D7" s="22">
        <v>0.108</v>
      </c>
      <c r="E7" s="19">
        <v>849</v>
      </c>
      <c r="F7" s="22">
        <v>0.189</v>
      </c>
      <c r="G7" s="19">
        <v>3083</v>
      </c>
      <c r="H7" s="22">
        <v>0.686</v>
      </c>
      <c r="I7" s="19">
        <v>16</v>
      </c>
      <c r="J7" s="22">
        <v>0.004</v>
      </c>
      <c r="K7" s="19">
        <v>51</v>
      </c>
      <c r="L7" s="22">
        <v>0.011</v>
      </c>
      <c r="M7" s="19">
        <v>9</v>
      </c>
      <c r="N7" s="22">
        <v>0.002</v>
      </c>
      <c r="O7" s="8"/>
      <c r="P7" s="67"/>
      <c r="Q7" s="67"/>
      <c r="R7" s="82"/>
      <c r="S7" s="12"/>
      <c r="T7" s="12"/>
      <c r="U7" s="12"/>
      <c r="V7" s="12"/>
      <c r="W7" s="12"/>
    </row>
    <row r="8" spans="1:23" ht="15.75" customHeight="1">
      <c r="A8" s="3" t="s">
        <v>182</v>
      </c>
      <c r="B8" s="16">
        <v>1597</v>
      </c>
      <c r="C8" s="16">
        <v>138</v>
      </c>
      <c r="D8" s="18">
        <v>0.086</v>
      </c>
      <c r="E8" s="16">
        <v>316</v>
      </c>
      <c r="F8" s="18">
        <v>0.198</v>
      </c>
      <c r="G8" s="16">
        <v>683</v>
      </c>
      <c r="H8" s="18">
        <v>0.428</v>
      </c>
      <c r="I8" s="16">
        <v>429</v>
      </c>
      <c r="J8" s="18">
        <v>0.269</v>
      </c>
      <c r="K8" s="16">
        <v>23</v>
      </c>
      <c r="L8" s="18">
        <v>0.014</v>
      </c>
      <c r="M8" s="16">
        <v>8</v>
      </c>
      <c r="N8" s="18">
        <v>0.005</v>
      </c>
      <c r="O8" s="8"/>
      <c r="P8" s="67"/>
      <c r="Q8" s="67"/>
      <c r="R8" s="82"/>
      <c r="S8" s="12"/>
      <c r="T8" s="12"/>
      <c r="U8" s="12"/>
      <c r="V8" s="12"/>
      <c r="W8" s="12"/>
    </row>
    <row r="9" spans="1:23" ht="15.75" customHeight="1">
      <c r="A9" s="3" t="s">
        <v>183</v>
      </c>
      <c r="B9" s="16">
        <v>5312</v>
      </c>
      <c r="C9" s="16">
        <v>62</v>
      </c>
      <c r="D9" s="18">
        <v>0.012</v>
      </c>
      <c r="E9" s="16">
        <v>646</v>
      </c>
      <c r="F9" s="18">
        <v>0.122</v>
      </c>
      <c r="G9" s="16">
        <v>2441</v>
      </c>
      <c r="H9" s="18">
        <v>0.46</v>
      </c>
      <c r="I9" s="16">
        <v>1929</v>
      </c>
      <c r="J9" s="18">
        <v>0.363</v>
      </c>
      <c r="K9" s="16">
        <v>208</v>
      </c>
      <c r="L9" s="18">
        <v>0.039</v>
      </c>
      <c r="M9" s="16">
        <v>26</v>
      </c>
      <c r="N9" s="18">
        <v>0.005</v>
      </c>
      <c r="O9" s="8"/>
      <c r="P9" s="67"/>
      <c r="Q9" s="67"/>
      <c r="R9" s="82"/>
      <c r="S9" s="12"/>
      <c r="T9" s="12"/>
      <c r="U9" s="12"/>
      <c r="V9" s="12"/>
      <c r="W9" s="12"/>
    </row>
    <row r="10" spans="1:23" ht="15.75" customHeight="1">
      <c r="A10" s="3" t="s">
        <v>184</v>
      </c>
      <c r="B10" s="16">
        <v>4643</v>
      </c>
      <c r="C10" s="16">
        <v>306</v>
      </c>
      <c r="D10" s="18">
        <v>0.066</v>
      </c>
      <c r="E10" s="16">
        <v>810</v>
      </c>
      <c r="F10" s="18">
        <v>0.174</v>
      </c>
      <c r="G10" s="16">
        <v>3313</v>
      </c>
      <c r="H10" s="18">
        <v>0.714</v>
      </c>
      <c r="I10" s="16">
        <v>73</v>
      </c>
      <c r="J10" s="18">
        <v>0.016</v>
      </c>
      <c r="K10" s="16">
        <v>133</v>
      </c>
      <c r="L10" s="18">
        <v>0.029</v>
      </c>
      <c r="M10" s="16">
        <v>8</v>
      </c>
      <c r="N10" s="18">
        <v>0.002</v>
      </c>
      <c r="O10" s="8"/>
      <c r="P10" s="67"/>
      <c r="Q10" s="67"/>
      <c r="R10" s="82"/>
      <c r="S10" s="12"/>
      <c r="T10" s="12"/>
      <c r="U10" s="12"/>
      <c r="V10" s="12"/>
      <c r="W10" s="12"/>
    </row>
    <row r="11" spans="1:23" ht="15.75" customHeight="1">
      <c r="A11" s="3" t="s">
        <v>185</v>
      </c>
      <c r="B11" s="16">
        <v>4441</v>
      </c>
      <c r="C11" s="16">
        <v>207</v>
      </c>
      <c r="D11" s="18">
        <v>0.047</v>
      </c>
      <c r="E11" s="16">
        <v>604</v>
      </c>
      <c r="F11" s="18">
        <v>0.136</v>
      </c>
      <c r="G11" s="16">
        <v>1962</v>
      </c>
      <c r="H11" s="18">
        <v>0.442</v>
      </c>
      <c r="I11" s="16">
        <v>1563</v>
      </c>
      <c r="J11" s="18">
        <v>0.352</v>
      </c>
      <c r="K11" s="16">
        <v>98</v>
      </c>
      <c r="L11" s="18">
        <v>0.022</v>
      </c>
      <c r="M11" s="16">
        <v>7</v>
      </c>
      <c r="N11" s="18">
        <v>0.002</v>
      </c>
      <c r="O11" s="8"/>
      <c r="P11" s="67"/>
      <c r="Q11" s="67"/>
      <c r="R11" s="82"/>
      <c r="S11" s="12"/>
      <c r="T11" s="12"/>
      <c r="U11" s="12"/>
      <c r="V11" s="12"/>
      <c r="W11" s="12"/>
    </row>
    <row r="12" spans="1:23" ht="15.75" customHeight="1">
      <c r="A12" s="3" t="s">
        <v>186</v>
      </c>
      <c r="B12" s="16">
        <v>7089</v>
      </c>
      <c r="C12" s="16">
        <v>742</v>
      </c>
      <c r="D12" s="18">
        <v>0.105</v>
      </c>
      <c r="E12" s="16">
        <v>1257</v>
      </c>
      <c r="F12" s="18">
        <v>0.177</v>
      </c>
      <c r="G12" s="16">
        <v>4530</v>
      </c>
      <c r="H12" s="18">
        <v>0.639</v>
      </c>
      <c r="I12" s="16">
        <v>389</v>
      </c>
      <c r="J12" s="18">
        <v>0.055</v>
      </c>
      <c r="K12" s="16">
        <v>142</v>
      </c>
      <c r="L12" s="18">
        <v>0.02</v>
      </c>
      <c r="M12" s="16">
        <v>29</v>
      </c>
      <c r="N12" s="18">
        <v>0.004</v>
      </c>
      <c r="O12" s="8"/>
      <c r="P12" s="67"/>
      <c r="Q12" s="67"/>
      <c r="R12" s="82"/>
      <c r="S12" s="12"/>
      <c r="T12" s="12"/>
      <c r="U12" s="12"/>
      <c r="V12" s="12"/>
      <c r="W12" s="12"/>
    </row>
    <row r="13" spans="1:23" ht="15.75" customHeight="1">
      <c r="A13" s="3" t="s">
        <v>187</v>
      </c>
      <c r="B13" s="16">
        <v>12643</v>
      </c>
      <c r="C13" s="16">
        <v>705</v>
      </c>
      <c r="D13" s="18">
        <v>0.056</v>
      </c>
      <c r="E13" s="16">
        <v>1576</v>
      </c>
      <c r="F13" s="18">
        <v>0.125</v>
      </c>
      <c r="G13" s="16">
        <v>6592</v>
      </c>
      <c r="H13" s="18">
        <v>0.521</v>
      </c>
      <c r="I13" s="16">
        <v>3294</v>
      </c>
      <c r="J13" s="18">
        <v>0.261</v>
      </c>
      <c r="K13" s="16">
        <v>435</v>
      </c>
      <c r="L13" s="18">
        <v>0.034</v>
      </c>
      <c r="M13" s="16">
        <v>41</v>
      </c>
      <c r="N13" s="18">
        <v>0.003</v>
      </c>
      <c r="O13" s="8"/>
      <c r="P13" s="67"/>
      <c r="Q13" s="67"/>
      <c r="R13" s="82"/>
      <c r="S13" s="12"/>
      <c r="T13" s="12"/>
      <c r="U13" s="12"/>
      <c r="V13" s="12"/>
      <c r="W13" s="12"/>
    </row>
    <row r="14" spans="1:23" ht="15.75" customHeight="1">
      <c r="A14" s="3" t="s">
        <v>188</v>
      </c>
      <c r="B14" s="16">
        <v>4084</v>
      </c>
      <c r="C14" s="16">
        <v>229</v>
      </c>
      <c r="D14" s="18">
        <v>0.056</v>
      </c>
      <c r="E14" s="16">
        <v>554</v>
      </c>
      <c r="F14" s="18">
        <v>0.136</v>
      </c>
      <c r="G14" s="16">
        <v>2751</v>
      </c>
      <c r="H14" s="18">
        <v>0.674</v>
      </c>
      <c r="I14" s="16">
        <v>441</v>
      </c>
      <c r="J14" s="18">
        <v>0.108</v>
      </c>
      <c r="K14" s="16">
        <v>102</v>
      </c>
      <c r="L14" s="18">
        <v>0.025</v>
      </c>
      <c r="M14" s="16">
        <v>7</v>
      </c>
      <c r="N14" s="18">
        <v>0.002</v>
      </c>
      <c r="O14" s="8"/>
      <c r="P14" s="67"/>
      <c r="Q14" s="67"/>
      <c r="R14" s="82"/>
      <c r="S14" s="12"/>
      <c r="T14" s="12"/>
      <c r="U14" s="12"/>
      <c r="V14" s="12"/>
      <c r="W14" s="12"/>
    </row>
    <row r="15" spans="1:23" ht="15.75" customHeight="1">
      <c r="A15" s="3" t="s">
        <v>189</v>
      </c>
      <c r="B15" s="16">
        <v>4864</v>
      </c>
      <c r="C15" s="16">
        <v>43</v>
      </c>
      <c r="D15" s="18">
        <v>0.009</v>
      </c>
      <c r="E15" s="16">
        <v>575</v>
      </c>
      <c r="F15" s="18">
        <v>0.118</v>
      </c>
      <c r="G15" s="16">
        <v>2986</v>
      </c>
      <c r="H15" s="18">
        <v>0.614</v>
      </c>
      <c r="I15" s="16">
        <v>1185</v>
      </c>
      <c r="J15" s="18">
        <v>0.244</v>
      </c>
      <c r="K15" s="16">
        <v>68</v>
      </c>
      <c r="L15" s="18">
        <v>0.014</v>
      </c>
      <c r="M15" s="16">
        <v>7</v>
      </c>
      <c r="N15" s="18">
        <v>0.001</v>
      </c>
      <c r="O15" s="8"/>
      <c r="P15" s="67"/>
      <c r="Q15" s="67"/>
      <c r="R15" s="82"/>
      <c r="S15" s="12"/>
      <c r="T15" s="12"/>
      <c r="U15" s="12"/>
      <c r="V15" s="12"/>
      <c r="W15" s="12"/>
    </row>
    <row r="16" spans="1:23" ht="15.75" customHeight="1">
      <c r="A16" s="3" t="s">
        <v>190</v>
      </c>
      <c r="B16" s="16">
        <v>6407</v>
      </c>
      <c r="C16" s="16">
        <v>373</v>
      </c>
      <c r="D16" s="18">
        <v>0.058</v>
      </c>
      <c r="E16" s="16">
        <v>1223</v>
      </c>
      <c r="F16" s="18">
        <v>0.191</v>
      </c>
      <c r="G16" s="16">
        <v>3225</v>
      </c>
      <c r="H16" s="18">
        <v>0.503</v>
      </c>
      <c r="I16" s="16">
        <v>1478</v>
      </c>
      <c r="J16" s="18">
        <v>0.231</v>
      </c>
      <c r="K16" s="16">
        <v>94</v>
      </c>
      <c r="L16" s="18">
        <v>0.015</v>
      </c>
      <c r="M16" s="16">
        <v>14</v>
      </c>
      <c r="N16" s="18">
        <v>0.002</v>
      </c>
      <c r="O16" s="8"/>
      <c r="P16" s="67"/>
      <c r="Q16" s="67"/>
      <c r="R16" s="82"/>
      <c r="S16" s="12"/>
      <c r="T16" s="12"/>
      <c r="U16" s="12"/>
      <c r="V16" s="12"/>
      <c r="W16" s="12"/>
    </row>
    <row r="17" spans="1:23" ht="15.75" customHeight="1">
      <c r="A17" s="3" t="s">
        <v>191</v>
      </c>
      <c r="B17" s="16">
        <v>6879</v>
      </c>
      <c r="C17" s="16">
        <v>80</v>
      </c>
      <c r="D17" s="18">
        <v>0.012</v>
      </c>
      <c r="E17" s="16">
        <v>6</v>
      </c>
      <c r="F17" s="18">
        <v>0.001</v>
      </c>
      <c r="G17" s="16">
        <v>2909</v>
      </c>
      <c r="H17" s="18">
        <v>0.423</v>
      </c>
      <c r="I17" s="16">
        <v>3358</v>
      </c>
      <c r="J17" s="18">
        <v>0.488</v>
      </c>
      <c r="K17" s="16">
        <v>436</v>
      </c>
      <c r="L17" s="18">
        <v>0.063</v>
      </c>
      <c r="M17" s="16">
        <v>90</v>
      </c>
      <c r="N17" s="18">
        <v>0.013</v>
      </c>
      <c r="O17" s="8"/>
      <c r="P17" s="67"/>
      <c r="Q17" s="67"/>
      <c r="R17" s="82"/>
      <c r="S17" s="12"/>
      <c r="T17" s="12"/>
      <c r="U17" s="12"/>
      <c r="V17" s="12"/>
      <c r="W17" s="12"/>
    </row>
    <row r="18" spans="1:23" ht="15.75" customHeight="1">
      <c r="A18" s="3" t="s">
        <v>192</v>
      </c>
      <c r="B18" s="16">
        <v>1741</v>
      </c>
      <c r="C18" s="16">
        <v>333</v>
      </c>
      <c r="D18" s="18">
        <v>0.191</v>
      </c>
      <c r="E18" s="16">
        <v>214</v>
      </c>
      <c r="F18" s="18">
        <v>0.123</v>
      </c>
      <c r="G18" s="16">
        <v>684</v>
      </c>
      <c r="H18" s="18">
        <v>0.393</v>
      </c>
      <c r="I18" s="16">
        <v>497</v>
      </c>
      <c r="J18" s="18">
        <v>0.285</v>
      </c>
      <c r="K18" s="16">
        <v>13</v>
      </c>
      <c r="L18" s="18">
        <v>0.007</v>
      </c>
      <c r="M18" s="16">
        <v>0</v>
      </c>
      <c r="N18" s="18">
        <v>0</v>
      </c>
      <c r="O18" s="8"/>
      <c r="P18" s="67"/>
      <c r="Q18" s="67"/>
      <c r="R18" s="82"/>
      <c r="S18" s="12"/>
      <c r="T18" s="12"/>
      <c r="U18" s="12"/>
      <c r="V18" s="12"/>
      <c r="W18" s="12"/>
    </row>
    <row r="19" spans="1:23" ht="15.75" customHeight="1">
      <c r="A19" s="3" t="s">
        <v>193</v>
      </c>
      <c r="B19" s="16">
        <v>4255</v>
      </c>
      <c r="C19" s="16">
        <v>150</v>
      </c>
      <c r="D19" s="18">
        <v>0.035</v>
      </c>
      <c r="E19" s="16">
        <v>809</v>
      </c>
      <c r="F19" s="18">
        <v>0.19</v>
      </c>
      <c r="G19" s="16">
        <v>3140</v>
      </c>
      <c r="H19" s="18">
        <v>0.738</v>
      </c>
      <c r="I19" s="16">
        <v>0</v>
      </c>
      <c r="J19" s="18">
        <v>0</v>
      </c>
      <c r="K19" s="16">
        <v>154</v>
      </c>
      <c r="L19" s="18">
        <v>0.036</v>
      </c>
      <c r="M19" s="16">
        <v>2</v>
      </c>
      <c r="N19" s="18">
        <v>0</v>
      </c>
      <c r="O19" s="8"/>
      <c r="P19" s="67"/>
      <c r="Q19" s="67"/>
      <c r="R19" s="82"/>
      <c r="S19" s="12"/>
      <c r="T19" s="12"/>
      <c r="U19" s="12"/>
      <c r="V19" s="12"/>
      <c r="W19" s="12"/>
    </row>
    <row r="20" spans="1:23" ht="15.75" customHeight="1">
      <c r="A20" s="3" t="s">
        <v>194</v>
      </c>
      <c r="B20" s="16">
        <v>4002</v>
      </c>
      <c r="C20" s="16">
        <v>289</v>
      </c>
      <c r="D20" s="18">
        <v>0.072</v>
      </c>
      <c r="E20" s="16">
        <v>673</v>
      </c>
      <c r="F20" s="18">
        <v>0.168</v>
      </c>
      <c r="G20" s="16">
        <v>1545</v>
      </c>
      <c r="H20" s="18">
        <v>0.386</v>
      </c>
      <c r="I20" s="16">
        <v>1430</v>
      </c>
      <c r="J20" s="18">
        <v>0.357</v>
      </c>
      <c r="K20" s="16">
        <v>56</v>
      </c>
      <c r="L20" s="18">
        <v>0.014</v>
      </c>
      <c r="M20" s="16">
        <v>9</v>
      </c>
      <c r="N20" s="18">
        <v>0.002</v>
      </c>
      <c r="O20" s="8"/>
      <c r="P20" s="67"/>
      <c r="Q20" s="67"/>
      <c r="R20" s="82"/>
      <c r="S20" s="12"/>
      <c r="T20" s="12"/>
      <c r="U20" s="12"/>
      <c r="V20" s="12"/>
      <c r="W20" s="12"/>
    </row>
    <row r="21" spans="1:23" ht="15.75" customHeight="1">
      <c r="A21" s="3" t="s">
        <v>195</v>
      </c>
      <c r="B21" s="16">
        <v>2474</v>
      </c>
      <c r="C21" s="16">
        <v>638</v>
      </c>
      <c r="D21" s="18">
        <v>0.258</v>
      </c>
      <c r="E21" s="16">
        <v>379</v>
      </c>
      <c r="F21" s="18">
        <v>0.153</v>
      </c>
      <c r="G21" s="16">
        <v>1045</v>
      </c>
      <c r="H21" s="18">
        <v>0.422</v>
      </c>
      <c r="I21" s="16">
        <v>404</v>
      </c>
      <c r="J21" s="18">
        <v>0.163</v>
      </c>
      <c r="K21" s="16">
        <v>7</v>
      </c>
      <c r="L21" s="18">
        <v>0.003</v>
      </c>
      <c r="M21" s="16">
        <v>1</v>
      </c>
      <c r="N21" s="18">
        <v>0</v>
      </c>
      <c r="O21" s="8"/>
      <c r="P21" s="67"/>
      <c r="Q21" s="67"/>
      <c r="R21" s="82"/>
      <c r="S21" s="12"/>
      <c r="T21" s="12"/>
      <c r="U21" s="12"/>
      <c r="V21" s="12"/>
      <c r="W21" s="12"/>
    </row>
    <row r="22" spans="1:23" ht="15.75" customHeight="1">
      <c r="A22" s="3" t="s">
        <v>196</v>
      </c>
      <c r="B22" s="16">
        <v>2588</v>
      </c>
      <c r="C22" s="16">
        <v>126</v>
      </c>
      <c r="D22" s="18">
        <v>0.049</v>
      </c>
      <c r="E22" s="16">
        <v>501</v>
      </c>
      <c r="F22" s="18">
        <v>0.194</v>
      </c>
      <c r="G22" s="16">
        <v>1923</v>
      </c>
      <c r="H22" s="18">
        <v>0.743</v>
      </c>
      <c r="I22" s="16">
        <v>3</v>
      </c>
      <c r="J22" s="18">
        <v>0.001</v>
      </c>
      <c r="K22" s="16">
        <v>26</v>
      </c>
      <c r="L22" s="18">
        <v>0.01</v>
      </c>
      <c r="M22" s="16">
        <v>9</v>
      </c>
      <c r="N22" s="18">
        <v>0.003</v>
      </c>
      <c r="O22" s="8"/>
      <c r="P22" s="67"/>
      <c r="Q22" s="67"/>
      <c r="R22" s="82"/>
      <c r="S22" s="12"/>
      <c r="T22" s="12"/>
      <c r="U22" s="12"/>
      <c r="V22" s="12"/>
      <c r="W22" s="12"/>
    </row>
    <row r="23" spans="1:23" ht="15.75" customHeight="1">
      <c r="A23" s="3" t="s">
        <v>197</v>
      </c>
      <c r="B23" s="16">
        <v>2675</v>
      </c>
      <c r="C23" s="16">
        <v>348</v>
      </c>
      <c r="D23" s="18">
        <v>0.13</v>
      </c>
      <c r="E23" s="16">
        <v>254</v>
      </c>
      <c r="F23" s="18">
        <v>0.095</v>
      </c>
      <c r="G23" s="16">
        <v>941</v>
      </c>
      <c r="H23" s="18">
        <v>0.352</v>
      </c>
      <c r="I23" s="16">
        <v>1030</v>
      </c>
      <c r="J23" s="18">
        <v>0.385</v>
      </c>
      <c r="K23" s="16">
        <v>84</v>
      </c>
      <c r="L23" s="18">
        <v>0.031</v>
      </c>
      <c r="M23" s="16">
        <v>18</v>
      </c>
      <c r="N23" s="18">
        <v>0.007</v>
      </c>
      <c r="O23" s="8"/>
      <c r="P23" s="67"/>
      <c r="Q23" s="67"/>
      <c r="R23" s="82"/>
      <c r="S23" s="12"/>
      <c r="T23" s="12"/>
      <c r="U23" s="12"/>
      <c r="V23" s="12"/>
      <c r="W23" s="12"/>
    </row>
    <row r="24" spans="1:23" ht="15.75" customHeight="1">
      <c r="A24" s="3" t="s">
        <v>198</v>
      </c>
      <c r="B24" s="16">
        <v>1546</v>
      </c>
      <c r="C24" s="16">
        <v>136</v>
      </c>
      <c r="D24" s="18">
        <v>0.088</v>
      </c>
      <c r="E24" s="16">
        <v>358</v>
      </c>
      <c r="F24" s="18">
        <v>0.232</v>
      </c>
      <c r="G24" s="16">
        <v>863</v>
      </c>
      <c r="H24" s="18">
        <v>0.558</v>
      </c>
      <c r="I24" s="16">
        <v>173</v>
      </c>
      <c r="J24" s="18">
        <v>0.112</v>
      </c>
      <c r="K24" s="16">
        <v>14</v>
      </c>
      <c r="L24" s="18">
        <v>0.009</v>
      </c>
      <c r="M24" s="16">
        <v>2</v>
      </c>
      <c r="N24" s="18">
        <v>0.001</v>
      </c>
      <c r="O24" s="8"/>
      <c r="P24" s="67"/>
      <c r="Q24" s="67"/>
      <c r="R24" s="82"/>
      <c r="S24" s="12"/>
      <c r="T24" s="12"/>
      <c r="U24" s="12"/>
      <c r="V24" s="12"/>
      <c r="W24" s="12"/>
    </row>
    <row r="25" spans="1:23" ht="15.75" customHeight="1">
      <c r="A25" s="3" t="s">
        <v>199</v>
      </c>
      <c r="B25" s="16">
        <v>936</v>
      </c>
      <c r="C25" s="16">
        <v>193</v>
      </c>
      <c r="D25" s="18">
        <v>0.206</v>
      </c>
      <c r="E25" s="16">
        <v>133</v>
      </c>
      <c r="F25" s="18">
        <v>0.142</v>
      </c>
      <c r="G25" s="16">
        <v>601</v>
      </c>
      <c r="H25" s="18">
        <v>0.642</v>
      </c>
      <c r="I25" s="16">
        <v>5</v>
      </c>
      <c r="J25" s="18">
        <v>0.005</v>
      </c>
      <c r="K25" s="16">
        <v>4</v>
      </c>
      <c r="L25" s="18">
        <v>0.004</v>
      </c>
      <c r="M25" s="16">
        <v>0</v>
      </c>
      <c r="N25" s="18">
        <v>0</v>
      </c>
      <c r="O25" s="8"/>
      <c r="P25" s="67"/>
      <c r="Q25" s="67"/>
      <c r="R25" s="82"/>
      <c r="S25" s="12"/>
      <c r="T25" s="12"/>
      <c r="U25" s="12"/>
      <c r="V25" s="12"/>
      <c r="W25" s="12"/>
    </row>
    <row r="26" spans="1:23" ht="15.75" customHeight="1">
      <c r="A26" s="3" t="s">
        <v>200</v>
      </c>
      <c r="B26" s="16">
        <v>5254</v>
      </c>
      <c r="C26" s="16">
        <v>393</v>
      </c>
      <c r="D26" s="18">
        <v>0.075</v>
      </c>
      <c r="E26" s="16">
        <v>846</v>
      </c>
      <c r="F26" s="18">
        <v>0.161</v>
      </c>
      <c r="G26" s="16">
        <v>3643</v>
      </c>
      <c r="H26" s="18">
        <v>0.693</v>
      </c>
      <c r="I26" s="16">
        <v>310</v>
      </c>
      <c r="J26" s="18">
        <v>0.059</v>
      </c>
      <c r="K26" s="16">
        <v>55</v>
      </c>
      <c r="L26" s="18">
        <v>0.01</v>
      </c>
      <c r="M26" s="16">
        <v>7</v>
      </c>
      <c r="N26" s="18">
        <v>0.001</v>
      </c>
      <c r="O26" s="8"/>
      <c r="P26" s="67"/>
      <c r="Q26" s="67"/>
      <c r="R26" s="82"/>
      <c r="S26" s="12"/>
      <c r="T26" s="12"/>
      <c r="U26" s="12"/>
      <c r="V26" s="12"/>
      <c r="W26" s="12"/>
    </row>
    <row r="27" spans="1:23" ht="15.75" customHeight="1">
      <c r="A27" s="3" t="s">
        <v>201</v>
      </c>
      <c r="B27" s="16">
        <v>2595</v>
      </c>
      <c r="C27" s="16">
        <v>497</v>
      </c>
      <c r="D27" s="18">
        <v>0.192</v>
      </c>
      <c r="E27" s="16">
        <v>480</v>
      </c>
      <c r="F27" s="18">
        <v>0.185</v>
      </c>
      <c r="G27" s="16">
        <v>1578</v>
      </c>
      <c r="H27" s="18">
        <v>0.608</v>
      </c>
      <c r="I27" s="16">
        <v>29</v>
      </c>
      <c r="J27" s="18">
        <v>0.011</v>
      </c>
      <c r="K27" s="16">
        <v>8</v>
      </c>
      <c r="L27" s="18">
        <v>0.003</v>
      </c>
      <c r="M27" s="16">
        <v>3</v>
      </c>
      <c r="N27" s="18">
        <v>0.001</v>
      </c>
      <c r="O27" s="8"/>
      <c r="P27" s="67"/>
      <c r="Q27" s="67"/>
      <c r="R27" s="82"/>
      <c r="S27" s="12"/>
      <c r="T27" s="12"/>
      <c r="U27" s="12"/>
      <c r="V27" s="12"/>
      <c r="W27" s="12"/>
    </row>
    <row r="28" spans="1:23" ht="15.75" customHeight="1">
      <c r="A28" s="3" t="s">
        <v>202</v>
      </c>
      <c r="B28" s="16">
        <v>1813</v>
      </c>
      <c r="C28" s="16">
        <v>282</v>
      </c>
      <c r="D28" s="18">
        <v>0.156</v>
      </c>
      <c r="E28" s="16">
        <v>336</v>
      </c>
      <c r="F28" s="18">
        <v>0.185</v>
      </c>
      <c r="G28" s="16">
        <v>1130</v>
      </c>
      <c r="H28" s="18">
        <v>0.623</v>
      </c>
      <c r="I28" s="16">
        <v>56</v>
      </c>
      <c r="J28" s="18">
        <v>0.031</v>
      </c>
      <c r="K28" s="16">
        <v>9</v>
      </c>
      <c r="L28" s="18">
        <v>0.005</v>
      </c>
      <c r="M28" s="16">
        <v>0</v>
      </c>
      <c r="N28" s="18">
        <v>0</v>
      </c>
      <c r="O28" s="8"/>
      <c r="P28" s="67"/>
      <c r="Q28" s="67"/>
      <c r="R28" s="82"/>
      <c r="S28" s="12"/>
      <c r="T28" s="12"/>
      <c r="U28" s="12"/>
      <c r="V28" s="12"/>
      <c r="W28" s="12"/>
    </row>
    <row r="29" spans="1:23" ht="15.75" customHeight="1">
      <c r="A29" s="3" t="s">
        <v>203</v>
      </c>
      <c r="B29" s="16">
        <v>5754</v>
      </c>
      <c r="C29" s="16">
        <v>194</v>
      </c>
      <c r="D29" s="18">
        <v>0.034</v>
      </c>
      <c r="E29" s="16">
        <v>562</v>
      </c>
      <c r="F29" s="18">
        <v>0.098</v>
      </c>
      <c r="G29" s="16">
        <v>4126</v>
      </c>
      <c r="H29" s="18">
        <v>0.717</v>
      </c>
      <c r="I29" s="16">
        <v>820</v>
      </c>
      <c r="J29" s="18">
        <v>0.143</v>
      </c>
      <c r="K29" s="16">
        <v>44</v>
      </c>
      <c r="L29" s="18">
        <v>0.008</v>
      </c>
      <c r="M29" s="16">
        <v>8</v>
      </c>
      <c r="N29" s="18">
        <v>0.001</v>
      </c>
      <c r="O29" s="8"/>
      <c r="P29" s="67"/>
      <c r="Q29" s="67"/>
      <c r="R29" s="82"/>
      <c r="S29" s="12"/>
      <c r="T29" s="12"/>
      <c r="U29" s="12"/>
      <c r="V29" s="12"/>
      <c r="W29" s="12"/>
    </row>
    <row r="30" spans="1:23" ht="15.75" customHeight="1">
      <c r="A30" s="3" t="s">
        <v>204</v>
      </c>
      <c r="B30" s="16">
        <v>1659</v>
      </c>
      <c r="C30" s="16">
        <v>362</v>
      </c>
      <c r="D30" s="18">
        <v>0.218</v>
      </c>
      <c r="E30" s="16">
        <v>245</v>
      </c>
      <c r="F30" s="18">
        <v>0.148</v>
      </c>
      <c r="G30" s="16">
        <v>537</v>
      </c>
      <c r="H30" s="18">
        <v>0.324</v>
      </c>
      <c r="I30" s="16">
        <v>504</v>
      </c>
      <c r="J30" s="18">
        <v>0.304</v>
      </c>
      <c r="K30" s="16">
        <v>6</v>
      </c>
      <c r="L30" s="18">
        <v>0.004</v>
      </c>
      <c r="M30" s="16">
        <v>5</v>
      </c>
      <c r="N30" s="18">
        <v>0.003</v>
      </c>
      <c r="O30" s="8"/>
      <c r="P30" s="67"/>
      <c r="Q30" s="67"/>
      <c r="R30" s="82"/>
      <c r="S30" s="12"/>
      <c r="T30" s="12"/>
      <c r="U30" s="12"/>
      <c r="V30" s="12"/>
      <c r="W30" s="12"/>
    </row>
    <row r="31" spans="1:23" ht="15.75" customHeight="1">
      <c r="A31" s="3" t="s">
        <v>205</v>
      </c>
      <c r="B31" s="16">
        <v>7764</v>
      </c>
      <c r="C31" s="16">
        <v>563</v>
      </c>
      <c r="D31" s="18">
        <v>0.073</v>
      </c>
      <c r="E31" s="16">
        <v>1174</v>
      </c>
      <c r="F31" s="18">
        <v>0.151</v>
      </c>
      <c r="G31" s="16">
        <v>5092</v>
      </c>
      <c r="H31" s="18">
        <v>0.656</v>
      </c>
      <c r="I31" s="16">
        <v>766</v>
      </c>
      <c r="J31" s="18">
        <v>0.099</v>
      </c>
      <c r="K31" s="16">
        <v>159</v>
      </c>
      <c r="L31" s="18">
        <v>0.02</v>
      </c>
      <c r="M31" s="16">
        <v>10</v>
      </c>
      <c r="N31" s="18">
        <v>0.001</v>
      </c>
      <c r="O31" s="8"/>
      <c r="P31" s="67"/>
      <c r="Q31" s="67"/>
      <c r="R31" s="82"/>
      <c r="S31" s="12"/>
      <c r="T31" s="12"/>
      <c r="U31" s="12"/>
      <c r="V31" s="12"/>
      <c r="W31" s="12"/>
    </row>
    <row r="32" spans="1:23" ht="15.75" customHeight="1" thickBot="1">
      <c r="A32" s="3" t="s">
        <v>206</v>
      </c>
      <c r="B32" s="16">
        <v>5243</v>
      </c>
      <c r="C32" s="16">
        <v>378</v>
      </c>
      <c r="D32" s="18">
        <v>0.072</v>
      </c>
      <c r="E32" s="16">
        <v>875</v>
      </c>
      <c r="F32" s="18">
        <v>0.167</v>
      </c>
      <c r="G32" s="16">
        <v>2757</v>
      </c>
      <c r="H32" s="18">
        <v>0.526</v>
      </c>
      <c r="I32" s="16">
        <v>1181</v>
      </c>
      <c r="J32" s="18">
        <v>0.225</v>
      </c>
      <c r="K32" s="16">
        <v>45</v>
      </c>
      <c r="L32" s="18">
        <v>0.009</v>
      </c>
      <c r="M32" s="16">
        <v>7</v>
      </c>
      <c r="N32" s="18">
        <v>0.001</v>
      </c>
      <c r="O32" s="8"/>
      <c r="P32" s="67"/>
      <c r="Q32" s="67"/>
      <c r="R32" s="82"/>
      <c r="S32" s="12"/>
      <c r="T32" s="12"/>
      <c r="U32" s="12"/>
      <c r="V32" s="12"/>
      <c r="W32" s="12"/>
    </row>
    <row r="33" spans="1:23" ht="15.75" customHeight="1" thickBot="1">
      <c r="A33" s="93" t="s">
        <v>30</v>
      </c>
      <c r="B33" s="2">
        <f>SUM(B7:B32)</f>
        <v>112753</v>
      </c>
      <c r="C33" s="27">
        <f>SUM(C7:C32)</f>
        <v>8254</v>
      </c>
      <c r="D33" s="15">
        <f>C33/B33</f>
        <v>0.0732042606405151</v>
      </c>
      <c r="E33" s="27">
        <f>SUM(E7:E32)</f>
        <v>16255</v>
      </c>
      <c r="F33" s="15">
        <f>E33/B33</f>
        <v>0.14416467854513848</v>
      </c>
      <c r="G33" s="27">
        <f>SUM(G7:G32)</f>
        <v>64080</v>
      </c>
      <c r="H33" s="15">
        <f>G33/B33</f>
        <v>0.5683219071776361</v>
      </c>
      <c r="I33" s="2">
        <f>SUM(I7:I32)</f>
        <v>21363</v>
      </c>
      <c r="J33" s="15">
        <f>I33/B33</f>
        <v>0.18946724255673908</v>
      </c>
      <c r="K33" s="2">
        <f>SUM(K7:K32)</f>
        <v>2474</v>
      </c>
      <c r="L33" s="15">
        <f>K33/B33</f>
        <v>0.021941766516190255</v>
      </c>
      <c r="M33" s="27">
        <f>SUM(M7:M32)</f>
        <v>327</v>
      </c>
      <c r="N33" s="15">
        <f>M33/B33</f>
        <v>0.002900144563781008</v>
      </c>
      <c r="O33" s="8"/>
      <c r="P33" s="67"/>
      <c r="Q33" s="67"/>
      <c r="R33" s="82"/>
      <c r="S33" s="12"/>
      <c r="T33" s="12"/>
      <c r="U33" s="12"/>
      <c r="V33" s="12"/>
      <c r="W33" s="12"/>
    </row>
    <row r="34" spans="3:23" ht="12.75">
      <c r="C34" s="8"/>
      <c r="D34" s="12"/>
      <c r="P34" s="67"/>
      <c r="Q34" s="67"/>
      <c r="R34" s="82"/>
      <c r="S34" s="12"/>
      <c r="T34" s="12"/>
      <c r="U34" s="12"/>
      <c r="V34" s="12"/>
      <c r="W34" s="12"/>
    </row>
    <row r="35" spans="2:23" ht="12.75">
      <c r="B35" s="8"/>
      <c r="D35" s="8"/>
      <c r="R35" s="12"/>
      <c r="S35" s="12"/>
      <c r="T35" s="12"/>
      <c r="U35" s="12"/>
      <c r="V35" s="12"/>
      <c r="W35" s="12"/>
    </row>
    <row r="36" spans="2:23" ht="12.75">
      <c r="B36" s="8"/>
      <c r="R36" s="12"/>
      <c r="S36" s="12"/>
      <c r="T36" s="12"/>
      <c r="U36" s="12"/>
      <c r="V36" s="12"/>
      <c r="W36" s="12"/>
    </row>
    <row r="37" spans="18:23" ht="12.75">
      <c r="R37" s="12"/>
      <c r="S37" s="12"/>
      <c r="T37" s="12"/>
      <c r="U37" s="12"/>
      <c r="V37" s="12"/>
      <c r="W37" s="12"/>
    </row>
    <row r="38" spans="4:23" ht="12.75">
      <c r="D38" s="6"/>
      <c r="E38" s="5"/>
      <c r="R38" s="12"/>
      <c r="S38" s="12"/>
      <c r="T38" s="12"/>
      <c r="U38" s="12"/>
      <c r="V38" s="12"/>
      <c r="W38" s="12"/>
    </row>
    <row r="39" spans="18:23" ht="12.75">
      <c r="R39" s="12"/>
      <c r="S39" s="12"/>
      <c r="T39" s="12"/>
      <c r="U39" s="12"/>
      <c r="V39" s="12"/>
      <c r="W39" s="12"/>
    </row>
  </sheetData>
  <sheetProtection/>
  <mergeCells count="11">
    <mergeCell ref="A5:A6"/>
    <mergeCell ref="C5:D5"/>
    <mergeCell ref="E5:F5"/>
    <mergeCell ref="G5:H5"/>
    <mergeCell ref="K5:L5"/>
    <mergeCell ref="A2:N2"/>
    <mergeCell ref="A3:N3"/>
    <mergeCell ref="A4:N4"/>
    <mergeCell ref="M5:N5"/>
    <mergeCell ref="I5:J5"/>
    <mergeCell ref="B5:B6"/>
  </mergeCells>
  <printOptions horizontalCentered="1"/>
  <pageMargins left="0.75" right="0.75" top="0.5" bottom="0.5" header="0.25" footer="0.25"/>
  <pageSetup fitToHeight="1" fitToWidth="1" horizontalDpi="600" verticalDpi="600" orientation="landscape" scale="95" r:id="rId1"/>
  <headerFooter alignWithMargins="0">
    <oddFooter>&amp;LPage 8&amp;R&amp;F/&amp;A</oddFooter>
  </headerFooter>
  <ignoredErrors>
    <ignoredError sqref="D33:N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Waycross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Lawson</dc:creator>
  <cp:keywords/>
  <dc:description/>
  <cp:lastModifiedBy>Lee, Cynthia M.</cp:lastModifiedBy>
  <cp:lastPrinted>2011-04-04T14:21:10Z</cp:lastPrinted>
  <dcterms:created xsi:type="dcterms:W3CDTF">2001-07-08T13:55:04Z</dcterms:created>
  <dcterms:modified xsi:type="dcterms:W3CDTF">2011-04-04T14:26:38Z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121805934</vt:i4>
  </property>
  <property fmtid="{D5CDD505-2E9C-101B-9397-08002B2CF9AE}" pid="3" name="_EmailSubject">
    <vt:lpwstr/>
  </property>
  <property fmtid="{D5CDD505-2E9C-101B-9397-08002B2CF9AE}" pid="4" name="_AuthorEmail">
    <vt:lpwstr>dlawson@tcsg.edu</vt:lpwstr>
  </property>
  <property fmtid="{D5CDD505-2E9C-101B-9397-08002B2CF9AE}" pid="5" name="_AuthorEmailDisplayName">
    <vt:lpwstr>Lawson, Deborah. (Debbie)</vt:lpwstr>
  </property>
  <property fmtid="{D5CDD505-2E9C-101B-9397-08002B2CF9AE}" pid="6" name="_PreviousAdHocReviewCycleID">
    <vt:i4>1724979999</vt:i4>
  </property>
</Properties>
</file>