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Total" sheetId="1" r:id="rId1"/>
  </sheets>
  <definedNames>
    <definedName name="_xlnm.Print_Area" localSheetId="0">'Total'!$A$1:$K$36</definedName>
  </definedNames>
  <calcPr fullCalcOnLoad="1"/>
</workbook>
</file>

<file path=xl/sharedStrings.xml><?xml version="1.0" encoding="utf-8"?>
<sst xmlns="http://schemas.openxmlformats.org/spreadsheetml/2006/main" count="48" uniqueCount="43">
  <si>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</si>
  <si>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</si>
  <si>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</si>
  <si>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</si>
  <si>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</si>
  <si>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</si>
  <si>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</si>
  <si>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</si>
  <si>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</si>
  <si>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Altamaha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</si>
  <si>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</si>
  <si>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</si>
  <si>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</si>
  <si>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</si>
  <si>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</si>
  <si>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</si>
  <si>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</si>
  <si>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</si>
  <si>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</si>
  <si>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</si>
  <si>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Middle Georgia</t>
  </si>
  <si>
    <t>Moultrie</t>
  </si>
  <si>
    <t>North Georgia</t>
  </si>
  <si>
    <t>Oconee Fall Line</t>
  </si>
  <si>
    <t>Ogeechee</t>
  </si>
  <si>
    <t>Okefenokee</t>
  </si>
  <si>
    <t>Savannah</t>
  </si>
  <si>
    <t>South Georgia</t>
  </si>
  <si>
    <t>Southeastern</t>
  </si>
  <si>
    <t>Southern Crescent</t>
  </si>
  <si>
    <t>Southwest Georgia</t>
  </si>
  <si>
    <t>West Georgia</t>
  </si>
  <si>
    <t>Wiregrass Georgia</t>
  </si>
  <si>
    <t>GRAND TOTAL</t>
  </si>
  <si>
    <t>Tech College Total</t>
  </si>
  <si>
    <t>Coll Tech Div Total</t>
  </si>
  <si>
    <t>Bainbridge</t>
  </si>
  <si>
    <t>TCSG Data Center; Report # ER21;  8/17/12</t>
  </si>
  <si>
    <t xml:space="preserve">Summer Semester 2012 (Term 201216) </t>
  </si>
  <si>
    <t>Summer Transition
2011
EOQ</t>
  </si>
  <si>
    <t xml:space="preserve">
*Note Summer 2011 quarter credit hours have been converted to semester hours for comparative purposes.</t>
  </si>
  <si>
    <t>Credit Hours*</t>
  </si>
  <si>
    <t>Summer
2012
EOS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</si>
</sst>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164" fontId="0" fillId="0" borderId="17" xfId="62" applyNumberFormat="1" applyFont="1" applyFill="1" applyBorder="1" applyAlignment="1">
      <alignment/>
    </xf>
    <xf numFmtId="165" fontId="0" fillId="0" borderId="18" xfId="62" applyNumberFormat="1" applyFont="1" applyFill="1" applyBorder="1" applyAlignment="1">
      <alignment horizontal="right"/>
    </xf>
    <xf numFmtId="165" fontId="0" fillId="0" borderId="16" xfId="62" applyNumberFormat="1" applyFont="1" applyFill="1" applyBorder="1" applyAlignment="1">
      <alignment horizontal="right"/>
    </xf>
    <xf numFmtId="164" fontId="0" fillId="0" borderId="19" xfId="62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1" xfId="0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165" fontId="0" fillId="0" borderId="20" xfId="62" applyNumberFormat="1" applyFont="1" applyFill="1" applyBorder="1" applyAlignment="1">
      <alignment horizontal="right"/>
    </xf>
    <xf numFmtId="164" fontId="0" fillId="0" borderId="22" xfId="62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5" fontId="0" fillId="0" borderId="24" xfId="62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 horizontal="right"/>
    </xf>
    <xf numFmtId="165" fontId="0" fillId="0" borderId="2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165" fontId="0" fillId="0" borderId="25" xfId="62" applyNumberFormat="1" applyFont="1" applyFill="1" applyBorder="1" applyAlignment="1">
      <alignment horizontal="right"/>
    </xf>
    <xf numFmtId="0" fontId="22" fillId="0" borderId="26" xfId="0" applyFont="1" applyBorder="1" applyAlignment="1">
      <alignment horizontal="left"/>
    </xf>
    <xf numFmtId="3" fontId="22" fillId="0" borderId="27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/>
    </xf>
    <xf numFmtId="165" fontId="22" fillId="0" borderId="29" xfId="62" applyNumberFormat="1" applyFont="1" applyFill="1" applyBorder="1" applyAlignment="1">
      <alignment/>
    </xf>
    <xf numFmtId="165" fontId="22" fillId="0" borderId="26" xfId="0" applyNumberFormat="1" applyFont="1" applyFill="1" applyBorder="1" applyAlignment="1">
      <alignment/>
    </xf>
    <xf numFmtId="164" fontId="22" fillId="0" borderId="30" xfId="0" applyNumberFormat="1" applyFont="1" applyFill="1" applyBorder="1" applyAlignment="1">
      <alignment/>
    </xf>
    <xf numFmtId="0" fontId="22" fillId="0" borderId="26" xfId="0" applyFont="1" applyBorder="1" applyAlignment="1">
      <alignment/>
    </xf>
    <xf numFmtId="0" fontId="0" fillId="0" borderId="31" xfId="0" applyFont="1" applyBorder="1" applyAlignment="1">
      <alignment/>
    </xf>
    <xf numFmtId="165" fontId="0" fillId="0" borderId="32" xfId="62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65" fontId="22" fillId="0" borderId="26" xfId="62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3" fontId="22" fillId="0" borderId="26" xfId="42" applyNumberFormat="1" applyFont="1" applyFill="1" applyBorder="1" applyAlignment="1">
      <alignment/>
    </xf>
    <xf numFmtId="164" fontId="22" fillId="0" borderId="34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164" fontId="22" fillId="0" borderId="31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165" fontId="22" fillId="0" borderId="26" xfId="0" applyNumberFormat="1" applyFont="1" applyFill="1" applyBorder="1" applyAlignment="1">
      <alignment/>
    </xf>
    <xf numFmtId="165" fontId="22" fillId="0" borderId="35" xfId="0" applyNumberFormat="1" applyFont="1" applyFill="1" applyBorder="1" applyAlignment="1">
      <alignment horizontal="right"/>
    </xf>
    <xf numFmtId="165" fontId="0" fillId="0" borderId="36" xfId="0" applyNumberFormat="1" applyFont="1" applyFill="1" applyBorder="1" applyAlignment="1">
      <alignment horizontal="right"/>
    </xf>
    <xf numFmtId="165" fontId="22" fillId="0" borderId="35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 horizontal="right"/>
    </xf>
    <xf numFmtId="164" fontId="22" fillId="0" borderId="30" xfId="0" applyNumberFormat="1" applyFont="1" applyFill="1" applyBorder="1" applyAlignment="1">
      <alignment/>
    </xf>
    <xf numFmtId="164" fontId="22" fillId="0" borderId="38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3" fontId="22" fillId="0" borderId="35" xfId="0" applyNumberFormat="1" applyFont="1" applyFill="1" applyBorder="1" applyAlignment="1">
      <alignment horizontal="right"/>
    </xf>
    <xf numFmtId="3" fontId="22" fillId="0" borderId="35" xfId="0" applyNumberFormat="1" applyFont="1" applyFill="1" applyBorder="1" applyAlignment="1">
      <alignment/>
    </xf>
    <xf numFmtId="164" fontId="22" fillId="0" borderId="3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22" fillId="0" borderId="21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0" fontId="22" fillId="0" borderId="4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4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4" customWidth="1"/>
    <col min="2" max="2" width="10.140625" style="4" customWidth="1"/>
    <col min="3" max="3" width="8.8515625" style="4" customWidth="1"/>
    <col min="4" max="5" width="8.00390625" style="4" customWidth="1"/>
    <col min="6" max="6" width="12.00390625" style="4" customWidth="1"/>
    <col min="7" max="7" width="9.57421875" style="4" customWidth="1"/>
    <col min="8" max="8" width="8.57421875" style="4" bestFit="1" customWidth="1"/>
    <col min="9" max="9" width="10.00390625" style="4" customWidth="1"/>
    <col min="10" max="10" width="8.57421875" style="4" customWidth="1"/>
    <col min="11" max="11" width="8.00390625" style="4" customWidth="1"/>
    <col min="12" max="12" width="11.28125" style="4" bestFit="1" customWidth="1"/>
    <col min="13" max="16384" width="9.140625" style="4" customWidth="1"/>
  </cols>
  <sheetData>
    <row r="1" spans="1:11" ht="12.7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</row>
    <row r="3" spans="1:12" ht="21" customHeigh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3"/>
    </row>
    <row r="4" spans="1:12" ht="15">
      <c r="A4" s="80" t="s">
        <v>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3"/>
    </row>
    <row r="5" spans="1:11" ht="34.5" customHeight="1">
      <c r="A5" s="82" t="s">
        <v>40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ht="16.5" customHeight="1">
      <c r="A6" s="84" t="s">
        <v>2</v>
      </c>
      <c r="B6" s="86" t="s">
        <v>3</v>
      </c>
      <c r="C6" s="87"/>
      <c r="D6" s="87"/>
      <c r="E6" s="88"/>
      <c r="F6" s="89" t="s">
        <v>41</v>
      </c>
      <c r="G6" s="87"/>
      <c r="H6" s="88"/>
      <c r="I6" s="86" t="s">
        <v>4</v>
      </c>
      <c r="J6" s="87"/>
      <c r="K6" s="87"/>
      <c r="L6" s="5"/>
    </row>
    <row r="7" spans="1:12" ht="51.75" thickBot="1">
      <c r="A7" s="85"/>
      <c r="B7" s="6" t="s">
        <v>39</v>
      </c>
      <c r="C7" s="7" t="s">
        <v>42</v>
      </c>
      <c r="D7" s="7" t="s">
        <v>5</v>
      </c>
      <c r="E7" s="8" t="s">
        <v>6</v>
      </c>
      <c r="F7" s="6" t="s">
        <v>39</v>
      </c>
      <c r="G7" s="7" t="s">
        <v>42</v>
      </c>
      <c r="H7" s="8" t="s">
        <v>7</v>
      </c>
      <c r="I7" s="6" t="s">
        <v>39</v>
      </c>
      <c r="J7" s="7" t="s">
        <v>42</v>
      </c>
      <c r="K7" s="7" t="s">
        <v>6</v>
      </c>
      <c r="L7" s="4"/>
    </row>
    <row r="8" spans="1:17" ht="15.75" customHeight="1" thickTop="1">
      <c r="A8" s="9" t="s">
        <v>8</v>
      </c>
      <c r="B8" s="10">
        <v>3944</v>
      </c>
      <c r="C8" s="11">
        <v>3269</v>
      </c>
      <c r="D8" s="12">
        <f aca="true" t="shared" si="0" ref="D8:D18">C8-B8</f>
        <v>-675</v>
      </c>
      <c r="E8" s="13">
        <f aca="true" t="shared" si="1" ref="E8:E18">(C8-B8)/B8</f>
        <v>-0.17114604462474645</v>
      </c>
      <c r="F8" s="14">
        <v>32994.983</v>
      </c>
      <c r="G8" s="15">
        <v>31614</v>
      </c>
      <c r="H8" s="16">
        <f aca="true" t="shared" si="2" ref="H8:H18">(G8-F8)/F8</f>
        <v>-0.04185433282387205</v>
      </c>
      <c r="I8" s="10">
        <f aca="true" t="shared" si="3" ref="I8:I18">ROUNDDOWN(F8/15,0)</f>
        <v>2199</v>
      </c>
      <c r="J8" s="17">
        <v>2107</v>
      </c>
      <c r="K8" s="18">
        <f aca="true" t="shared" si="4" ref="K8:K18">(J8-I8)/I8</f>
        <v>-0.041837198726693954</v>
      </c>
      <c r="L8" s="19"/>
      <c r="M8" s="20"/>
      <c r="N8" s="21"/>
      <c r="O8" s="21"/>
      <c r="P8" s="22"/>
      <c r="Q8" s="22"/>
    </row>
    <row r="9" spans="1:17" ht="15.75" customHeight="1">
      <c r="A9" s="23" t="s">
        <v>9</v>
      </c>
      <c r="B9" s="10">
        <v>714</v>
      </c>
      <c r="C9" s="24">
        <v>1095</v>
      </c>
      <c r="D9" s="12">
        <f t="shared" si="0"/>
        <v>381</v>
      </c>
      <c r="E9" s="13">
        <f t="shared" si="1"/>
        <v>0.5336134453781513</v>
      </c>
      <c r="F9" s="14">
        <v>3622.1811</v>
      </c>
      <c r="G9" s="25">
        <v>8121</v>
      </c>
      <c r="H9" s="26">
        <f t="shared" si="2"/>
        <v>1.2420193181395598</v>
      </c>
      <c r="I9" s="10">
        <f t="shared" si="3"/>
        <v>241</v>
      </c>
      <c r="J9" s="17">
        <v>541</v>
      </c>
      <c r="K9" s="18">
        <f t="shared" si="4"/>
        <v>1.2448132780082988</v>
      </c>
      <c r="L9" s="19"/>
      <c r="M9" s="20"/>
      <c r="N9" s="21"/>
      <c r="O9" s="21"/>
      <c r="P9" s="22"/>
      <c r="Q9" s="22"/>
    </row>
    <row r="10" spans="1:17" ht="15.75" customHeight="1">
      <c r="A10" s="23" t="s">
        <v>10</v>
      </c>
      <c r="B10" s="10">
        <v>2482</v>
      </c>
      <c r="C10" s="24">
        <v>2793</v>
      </c>
      <c r="D10" s="27">
        <f t="shared" si="0"/>
        <v>311</v>
      </c>
      <c r="E10" s="28">
        <f t="shared" si="1"/>
        <v>0.12530217566478646</v>
      </c>
      <c r="F10" s="14">
        <v>12104.6052</v>
      </c>
      <c r="G10" s="25">
        <v>19011</v>
      </c>
      <c r="H10" s="29">
        <f t="shared" si="2"/>
        <v>0.5705592777201853</v>
      </c>
      <c r="I10" s="10">
        <f t="shared" si="3"/>
        <v>806</v>
      </c>
      <c r="J10" s="27">
        <v>1267</v>
      </c>
      <c r="K10" s="30">
        <f t="shared" si="4"/>
        <v>0.5719602977667494</v>
      </c>
      <c r="L10" s="19"/>
      <c r="M10" s="20"/>
      <c r="N10" s="21"/>
      <c r="O10" s="21"/>
      <c r="P10" s="22"/>
      <c r="Q10" s="22"/>
    </row>
    <row r="11" spans="1:17" ht="15.75" customHeight="1">
      <c r="A11" s="23" t="s">
        <v>11</v>
      </c>
      <c r="B11" s="10">
        <v>3673</v>
      </c>
      <c r="C11" s="24">
        <v>3761</v>
      </c>
      <c r="D11" s="12">
        <f t="shared" si="0"/>
        <v>88</v>
      </c>
      <c r="E11" s="13">
        <f t="shared" si="1"/>
        <v>0.02395861693438606</v>
      </c>
      <c r="F11" s="14">
        <v>25381.935699999998</v>
      </c>
      <c r="G11" s="25">
        <v>30304</v>
      </c>
      <c r="H11" s="16">
        <f t="shared" si="2"/>
        <v>0.19391997356608237</v>
      </c>
      <c r="I11" s="10">
        <f t="shared" si="3"/>
        <v>1692</v>
      </c>
      <c r="J11" s="31">
        <v>2020</v>
      </c>
      <c r="K11" s="18">
        <f t="shared" si="4"/>
        <v>0.1938534278959811</v>
      </c>
      <c r="L11" s="19"/>
      <c r="M11" s="20"/>
      <c r="N11" s="21"/>
      <c r="O11" s="21"/>
      <c r="P11" s="22"/>
      <c r="Q11" s="22"/>
    </row>
    <row r="12" spans="1:17" ht="15.75" customHeight="1">
      <c r="A12" s="23" t="s">
        <v>12</v>
      </c>
      <c r="B12" s="10">
        <v>2295</v>
      </c>
      <c r="C12" s="24">
        <v>2922</v>
      </c>
      <c r="D12" s="12">
        <f t="shared" si="0"/>
        <v>627</v>
      </c>
      <c r="E12" s="32">
        <f t="shared" si="1"/>
        <v>0.27320261437908494</v>
      </c>
      <c r="F12" s="14">
        <v>12452.622599999999</v>
      </c>
      <c r="G12" s="25">
        <v>23353</v>
      </c>
      <c r="H12" s="33">
        <f t="shared" si="2"/>
        <v>0.8753479287166386</v>
      </c>
      <c r="I12" s="10">
        <f t="shared" si="3"/>
        <v>830</v>
      </c>
      <c r="J12" s="31">
        <v>1556</v>
      </c>
      <c r="K12" s="18">
        <f t="shared" si="4"/>
        <v>0.8746987951807229</v>
      </c>
      <c r="L12" s="19"/>
      <c r="M12" s="20"/>
      <c r="N12" s="21"/>
      <c r="O12" s="21"/>
      <c r="P12" s="22"/>
      <c r="Q12" s="22"/>
    </row>
    <row r="13" spans="1:17" ht="15.75" customHeight="1">
      <c r="A13" s="23" t="s">
        <v>13</v>
      </c>
      <c r="B13" s="10">
        <v>4237</v>
      </c>
      <c r="C13" s="24">
        <v>3070</v>
      </c>
      <c r="D13" s="12">
        <f t="shared" si="0"/>
        <v>-1167</v>
      </c>
      <c r="E13" s="32">
        <f t="shared" si="1"/>
        <v>-0.27543072928959167</v>
      </c>
      <c r="F13" s="14">
        <v>23905.1952</v>
      </c>
      <c r="G13" s="25">
        <v>25538</v>
      </c>
      <c r="H13" s="33">
        <f t="shared" si="2"/>
        <v>0.06830334520757236</v>
      </c>
      <c r="I13" s="10">
        <f t="shared" si="3"/>
        <v>1593</v>
      </c>
      <c r="J13" s="31">
        <v>1702</v>
      </c>
      <c r="K13" s="18">
        <f t="shared" si="4"/>
        <v>0.06842435655994979</v>
      </c>
      <c r="L13" s="19"/>
      <c r="M13" s="20"/>
      <c r="N13" s="21"/>
      <c r="O13" s="21"/>
      <c r="P13" s="22"/>
      <c r="Q13" s="22"/>
    </row>
    <row r="14" spans="1:17" ht="15.75" customHeight="1">
      <c r="A14" s="23" t="s">
        <v>14</v>
      </c>
      <c r="B14" s="10">
        <v>5948</v>
      </c>
      <c r="C14" s="24">
        <v>7258</v>
      </c>
      <c r="D14" s="12">
        <f t="shared" si="0"/>
        <v>1310</v>
      </c>
      <c r="E14" s="34">
        <f t="shared" si="1"/>
        <v>0.22024209818426363</v>
      </c>
      <c r="F14" s="35">
        <v>32122.272699999998</v>
      </c>
      <c r="G14" s="25">
        <v>51143</v>
      </c>
      <c r="H14" s="36">
        <f t="shared" si="2"/>
        <v>0.5921351667000824</v>
      </c>
      <c r="I14" s="10">
        <f t="shared" si="3"/>
        <v>2141</v>
      </c>
      <c r="J14" s="31">
        <v>3409</v>
      </c>
      <c r="K14" s="18">
        <f t="shared" si="4"/>
        <v>0.592246613731901</v>
      </c>
      <c r="L14" s="19"/>
      <c r="M14" s="20"/>
      <c r="N14" s="21"/>
      <c r="O14" s="21"/>
      <c r="P14" s="22"/>
      <c r="Q14" s="22"/>
    </row>
    <row r="15" spans="1:17" ht="15.75" customHeight="1">
      <c r="A15" s="23" t="s">
        <v>15</v>
      </c>
      <c r="B15" s="10">
        <v>1969</v>
      </c>
      <c r="C15" s="24">
        <v>2877</v>
      </c>
      <c r="D15" s="27">
        <f t="shared" si="0"/>
        <v>908</v>
      </c>
      <c r="E15" s="28">
        <f t="shared" si="1"/>
        <v>0.4611477907567293</v>
      </c>
      <c r="F15" s="35">
        <v>7903.0617999999995</v>
      </c>
      <c r="G15" s="25">
        <v>22208</v>
      </c>
      <c r="H15" s="29">
        <f t="shared" si="2"/>
        <v>1.8100501504366322</v>
      </c>
      <c r="I15" s="10">
        <f t="shared" si="3"/>
        <v>526</v>
      </c>
      <c r="J15" s="27">
        <v>1480</v>
      </c>
      <c r="K15" s="30">
        <f t="shared" si="4"/>
        <v>1.8136882129277567</v>
      </c>
      <c r="L15" s="19"/>
      <c r="M15" s="20"/>
      <c r="N15" s="21"/>
      <c r="O15" s="21"/>
      <c r="P15" s="22"/>
      <c r="Q15" s="22"/>
    </row>
    <row r="16" spans="1:17" ht="15.75" customHeight="1">
      <c r="A16" s="23" t="s">
        <v>16</v>
      </c>
      <c r="B16" s="27">
        <v>3893</v>
      </c>
      <c r="C16" s="24">
        <v>3666</v>
      </c>
      <c r="D16" s="27">
        <f t="shared" si="0"/>
        <v>-227</v>
      </c>
      <c r="E16" s="37">
        <f t="shared" si="1"/>
        <v>-0.0583097867968148</v>
      </c>
      <c r="F16" s="38">
        <v>21635.0817</v>
      </c>
      <c r="G16" s="25">
        <v>28077</v>
      </c>
      <c r="H16" s="29">
        <f t="shared" si="2"/>
        <v>0.2977533613843483</v>
      </c>
      <c r="I16" s="39">
        <f t="shared" si="3"/>
        <v>1442</v>
      </c>
      <c r="J16" s="31">
        <v>1871</v>
      </c>
      <c r="K16" s="40">
        <f t="shared" si="4"/>
        <v>0.29750346740638</v>
      </c>
      <c r="L16" s="19"/>
      <c r="M16" s="20"/>
      <c r="N16" s="21"/>
      <c r="O16" s="21"/>
      <c r="P16" s="22"/>
      <c r="Q16" s="22"/>
    </row>
    <row r="17" spans="1:17" ht="15.75" customHeight="1">
      <c r="A17" s="23" t="s">
        <v>17</v>
      </c>
      <c r="B17" s="39">
        <v>2476</v>
      </c>
      <c r="C17" s="24">
        <v>2847</v>
      </c>
      <c r="D17" s="27">
        <f t="shared" si="0"/>
        <v>371</v>
      </c>
      <c r="E17" s="28">
        <f t="shared" si="1"/>
        <v>0.14983844911147012</v>
      </c>
      <c r="F17" s="14">
        <v>13137.990199999998</v>
      </c>
      <c r="G17" s="25">
        <v>21520</v>
      </c>
      <c r="H17" s="29">
        <f t="shared" si="2"/>
        <v>0.6379978727644356</v>
      </c>
      <c r="I17" s="39">
        <f t="shared" si="3"/>
        <v>875</v>
      </c>
      <c r="J17" s="41">
        <v>1434</v>
      </c>
      <c r="K17" s="40">
        <f t="shared" si="4"/>
        <v>0.6388571428571429</v>
      </c>
      <c r="L17" s="19"/>
      <c r="M17" s="20"/>
      <c r="N17" s="21"/>
      <c r="O17" s="21"/>
      <c r="P17" s="22"/>
      <c r="Q17" s="22"/>
    </row>
    <row r="18" spans="1:17" ht="15.75" customHeight="1">
      <c r="A18" s="23" t="s">
        <v>18</v>
      </c>
      <c r="B18" s="27">
        <v>3271</v>
      </c>
      <c r="C18" s="24">
        <v>4476</v>
      </c>
      <c r="D18" s="27">
        <f t="shared" si="0"/>
        <v>1205</v>
      </c>
      <c r="E18" s="37">
        <f t="shared" si="1"/>
        <v>0.36838887190461633</v>
      </c>
      <c r="F18" s="42">
        <v>17142.857099999997</v>
      </c>
      <c r="G18" s="25">
        <v>30033</v>
      </c>
      <c r="H18" s="29">
        <f t="shared" si="2"/>
        <v>0.7519250043798128</v>
      </c>
      <c r="I18" s="39">
        <f t="shared" si="3"/>
        <v>1142</v>
      </c>
      <c r="J18" s="41">
        <v>2002</v>
      </c>
      <c r="K18" s="40">
        <f t="shared" si="4"/>
        <v>0.7530647985989493</v>
      </c>
      <c r="L18" s="19"/>
      <c r="M18" s="20"/>
      <c r="N18" s="21"/>
      <c r="O18" s="21"/>
      <c r="P18" s="22"/>
      <c r="Q18" s="22"/>
    </row>
    <row r="19" spans="1:17" ht="15.75" customHeight="1">
      <c r="A19" s="23" t="s">
        <v>19</v>
      </c>
      <c r="B19" s="10">
        <v>2000</v>
      </c>
      <c r="C19" s="24">
        <v>2322</v>
      </c>
      <c r="D19" s="12">
        <f aca="true" t="shared" si="5" ref="D19:D25">C19-B19</f>
        <v>322</v>
      </c>
      <c r="E19" s="32">
        <f aca="true" t="shared" si="6" ref="E19:E25">(C19-B19)/B19</f>
        <v>0.161</v>
      </c>
      <c r="F19" s="14">
        <v>8443.0888</v>
      </c>
      <c r="G19" s="25">
        <v>16364</v>
      </c>
      <c r="H19" s="33">
        <f aca="true" t="shared" si="7" ref="H19:H25">(G19-F19)/F19</f>
        <v>0.9381532502654717</v>
      </c>
      <c r="I19" s="10">
        <f>ROUNDDOWN(F19/15,0)</f>
        <v>562</v>
      </c>
      <c r="J19" s="31">
        <v>1090</v>
      </c>
      <c r="K19" s="18">
        <f aca="true" t="shared" si="8" ref="K19:K25">(J19-I19)/I19</f>
        <v>0.9395017793594306</v>
      </c>
      <c r="L19" s="19"/>
      <c r="M19" s="20"/>
      <c r="N19" s="21"/>
      <c r="O19" s="21"/>
      <c r="P19" s="22"/>
      <c r="Q19" s="22"/>
    </row>
    <row r="20" spans="1:17" ht="15.75" customHeight="1">
      <c r="A20" s="23" t="s">
        <v>20</v>
      </c>
      <c r="B20" s="10">
        <v>2020</v>
      </c>
      <c r="C20" s="24">
        <v>2570</v>
      </c>
      <c r="D20" s="12">
        <f t="shared" si="5"/>
        <v>550</v>
      </c>
      <c r="E20" s="32">
        <f t="shared" si="6"/>
        <v>0.2722772277227723</v>
      </c>
      <c r="F20" s="14">
        <v>11001.216699999999</v>
      </c>
      <c r="G20" s="25">
        <v>21946</v>
      </c>
      <c r="H20" s="33">
        <f t="shared" si="7"/>
        <v>0.9948702583051565</v>
      </c>
      <c r="I20" s="10">
        <f>ROUNDDOWN(F20/15,0)</f>
        <v>733</v>
      </c>
      <c r="J20" s="31">
        <v>1463</v>
      </c>
      <c r="K20" s="18">
        <f t="shared" si="8"/>
        <v>0.9959072305593452</v>
      </c>
      <c r="L20" s="19"/>
      <c r="M20" s="20"/>
      <c r="N20" s="21"/>
      <c r="O20" s="21"/>
      <c r="P20" s="22"/>
      <c r="Q20" s="22"/>
    </row>
    <row r="21" spans="1:17" ht="15.75" customHeight="1">
      <c r="A21" s="23" t="s">
        <v>21</v>
      </c>
      <c r="B21" s="10">
        <v>1245</v>
      </c>
      <c r="C21" s="24">
        <v>1155</v>
      </c>
      <c r="D21" s="12">
        <f t="shared" si="5"/>
        <v>-90</v>
      </c>
      <c r="E21" s="32">
        <f t="shared" si="6"/>
        <v>-0.07228915662650602</v>
      </c>
      <c r="F21" s="14">
        <v>7234.3616999999995</v>
      </c>
      <c r="G21" s="25">
        <v>10288</v>
      </c>
      <c r="H21" s="33">
        <f t="shared" si="7"/>
        <v>0.42210196650797827</v>
      </c>
      <c r="I21" s="10">
        <f>ROUNDDOWN(F21/15,0)</f>
        <v>482</v>
      </c>
      <c r="J21" s="31">
        <v>685</v>
      </c>
      <c r="K21" s="18">
        <f t="shared" si="8"/>
        <v>0.4211618257261411</v>
      </c>
      <c r="L21" s="19"/>
      <c r="M21" s="20"/>
      <c r="N21" s="21"/>
      <c r="O21" s="21"/>
      <c r="P21" s="22"/>
      <c r="Q21" s="22"/>
    </row>
    <row r="22" spans="1:17" ht="15.75" customHeight="1">
      <c r="A22" s="23" t="s">
        <v>22</v>
      </c>
      <c r="B22" s="39">
        <v>1492</v>
      </c>
      <c r="C22" s="24">
        <v>1634</v>
      </c>
      <c r="D22" s="27">
        <f t="shared" si="5"/>
        <v>142</v>
      </c>
      <c r="E22" s="28">
        <f t="shared" si="6"/>
        <v>0.09517426273458444</v>
      </c>
      <c r="F22" s="14">
        <v>7467.04</v>
      </c>
      <c r="G22" s="25">
        <v>13314</v>
      </c>
      <c r="H22" s="29">
        <f t="shared" si="7"/>
        <v>0.7830358482075896</v>
      </c>
      <c r="I22" s="39">
        <f>ROUNDDOWN(F22/15,0)</f>
        <v>497</v>
      </c>
      <c r="J22" s="41">
        <v>887</v>
      </c>
      <c r="K22" s="40">
        <f t="shared" si="8"/>
        <v>0.7847082494969819</v>
      </c>
      <c r="L22" s="19"/>
      <c r="M22" s="20"/>
      <c r="N22" s="21"/>
      <c r="O22" s="21"/>
      <c r="P22" s="22"/>
      <c r="Q22" s="22"/>
    </row>
    <row r="23" spans="1:17" ht="15.75" customHeight="1">
      <c r="A23" s="23" t="s">
        <v>23</v>
      </c>
      <c r="B23" s="39">
        <v>1465</v>
      </c>
      <c r="C23" s="24">
        <v>1378</v>
      </c>
      <c r="D23" s="27">
        <f t="shared" si="5"/>
        <v>-87</v>
      </c>
      <c r="E23" s="37">
        <f t="shared" si="6"/>
        <v>-0.059385665529010236</v>
      </c>
      <c r="F23" s="14">
        <v>8009.733799999999</v>
      </c>
      <c r="G23" s="25">
        <v>10310</v>
      </c>
      <c r="H23" s="29">
        <f t="shared" si="7"/>
        <v>0.287183851228614</v>
      </c>
      <c r="I23" s="39">
        <f>ROUNDDOWN(F23/15,0)</f>
        <v>533</v>
      </c>
      <c r="J23" s="41">
        <v>687</v>
      </c>
      <c r="K23" s="40">
        <f t="shared" si="8"/>
        <v>0.28893058161350843</v>
      </c>
      <c r="L23" s="19"/>
      <c r="M23" s="20"/>
      <c r="N23" s="21"/>
      <c r="O23" s="21"/>
      <c r="P23" s="22"/>
      <c r="Q23" s="22"/>
    </row>
    <row r="24" spans="1:17" ht="15.75" customHeight="1">
      <c r="A24" s="23" t="s">
        <v>24</v>
      </c>
      <c r="B24" s="10">
        <v>1519</v>
      </c>
      <c r="C24" s="24">
        <v>1620</v>
      </c>
      <c r="D24" s="12">
        <f t="shared" si="5"/>
        <v>101</v>
      </c>
      <c r="E24" s="32">
        <f t="shared" si="6"/>
        <v>0.06649111257406189</v>
      </c>
      <c r="F24" s="14">
        <v>8146.4073</v>
      </c>
      <c r="G24" s="25">
        <v>14115</v>
      </c>
      <c r="H24" s="33">
        <f t="shared" si="7"/>
        <v>0.7326656377713892</v>
      </c>
      <c r="I24" s="10">
        <f aca="true" t="shared" si="9" ref="I24:I35">ROUNDDOWN(F24/15,0)</f>
        <v>543</v>
      </c>
      <c r="J24" s="31">
        <v>941</v>
      </c>
      <c r="K24" s="18">
        <f t="shared" si="8"/>
        <v>0.7329650092081031</v>
      </c>
      <c r="L24" s="19"/>
      <c r="M24" s="20"/>
      <c r="N24" s="21"/>
      <c r="O24" s="21"/>
      <c r="P24" s="22"/>
      <c r="Q24" s="22"/>
    </row>
    <row r="25" spans="1:17" ht="15.75" customHeight="1">
      <c r="A25" s="23" t="s">
        <v>25</v>
      </c>
      <c r="B25" s="10">
        <v>907</v>
      </c>
      <c r="C25" s="24">
        <v>960</v>
      </c>
      <c r="D25" s="12">
        <f t="shared" si="5"/>
        <v>53</v>
      </c>
      <c r="E25" s="32">
        <f t="shared" si="6"/>
        <v>0.05843439911797133</v>
      </c>
      <c r="F25" s="14">
        <v>3592.8462999999997</v>
      </c>
      <c r="G25" s="25">
        <v>7073</v>
      </c>
      <c r="H25" s="33">
        <f t="shared" si="7"/>
        <v>0.9686341717428882</v>
      </c>
      <c r="I25" s="10">
        <f t="shared" si="9"/>
        <v>239</v>
      </c>
      <c r="J25" s="31">
        <v>471</v>
      </c>
      <c r="K25" s="18">
        <f t="shared" si="8"/>
        <v>0.9707112970711297</v>
      </c>
      <c r="L25" s="19"/>
      <c r="M25" s="20"/>
      <c r="N25" s="21"/>
      <c r="O25" s="21"/>
      <c r="P25" s="22"/>
      <c r="Q25" s="22"/>
    </row>
    <row r="26" spans="1:17" ht="15.75" customHeight="1">
      <c r="A26" s="23" t="s">
        <v>26</v>
      </c>
      <c r="B26" s="10">
        <v>3199</v>
      </c>
      <c r="C26" s="24">
        <v>3188</v>
      </c>
      <c r="D26" s="27">
        <f aca="true" t="shared" si="10" ref="D26:D36">C26-B26</f>
        <v>-11</v>
      </c>
      <c r="E26" s="28">
        <f aca="true" t="shared" si="11" ref="E26:E35">(C26-B26)/B26</f>
        <v>-0.0034385745545482964</v>
      </c>
      <c r="F26" s="35">
        <v>21076.3871</v>
      </c>
      <c r="G26" s="25">
        <v>25235</v>
      </c>
      <c r="H26" s="29">
        <f aca="true" t="shared" si="12" ref="H26:H36">(G26-F26)/F26</f>
        <v>0.19731146900409702</v>
      </c>
      <c r="I26" s="39">
        <f t="shared" si="9"/>
        <v>1405</v>
      </c>
      <c r="J26" s="41">
        <v>1682</v>
      </c>
      <c r="K26" s="40">
        <f aca="true" t="shared" si="13" ref="K26:K35">(J26-I26)/I26</f>
        <v>0.19715302491103204</v>
      </c>
      <c r="L26" s="19"/>
      <c r="M26" s="20"/>
      <c r="N26" s="21"/>
      <c r="O26" s="21"/>
      <c r="P26" s="22"/>
      <c r="Q26" s="22"/>
    </row>
    <row r="27" spans="1:17" ht="15.75" customHeight="1">
      <c r="A27" s="23" t="s">
        <v>27</v>
      </c>
      <c r="B27" s="10">
        <v>1701</v>
      </c>
      <c r="C27" s="24">
        <v>1248</v>
      </c>
      <c r="D27" s="12">
        <f t="shared" si="10"/>
        <v>-453</v>
      </c>
      <c r="E27" s="32">
        <f t="shared" si="11"/>
        <v>-0.26631393298059963</v>
      </c>
      <c r="F27" s="14">
        <v>8747.104</v>
      </c>
      <c r="G27" s="25">
        <v>9300</v>
      </c>
      <c r="H27" s="33">
        <f t="shared" si="12"/>
        <v>0.06320903467021778</v>
      </c>
      <c r="I27" s="10">
        <f t="shared" si="9"/>
        <v>583</v>
      </c>
      <c r="J27" s="31">
        <v>620</v>
      </c>
      <c r="K27" s="18">
        <f t="shared" si="13"/>
        <v>0.0634648370497427</v>
      </c>
      <c r="L27" s="19"/>
      <c r="M27" s="20"/>
      <c r="N27" s="21"/>
      <c r="O27" s="21"/>
      <c r="P27" s="22"/>
      <c r="Q27" s="22"/>
    </row>
    <row r="28" spans="1:17" ht="15.75" customHeight="1">
      <c r="A28" s="23" t="s">
        <v>28</v>
      </c>
      <c r="B28" s="10">
        <v>902</v>
      </c>
      <c r="C28" s="24">
        <v>1190</v>
      </c>
      <c r="D28" s="12">
        <f t="shared" si="10"/>
        <v>288</v>
      </c>
      <c r="E28" s="32">
        <f t="shared" si="11"/>
        <v>0.31929046563192903</v>
      </c>
      <c r="F28" s="14">
        <v>4332.2166</v>
      </c>
      <c r="G28" s="25">
        <v>9030</v>
      </c>
      <c r="H28" s="33">
        <f t="shared" si="12"/>
        <v>1.0843833154602658</v>
      </c>
      <c r="I28" s="10">
        <f t="shared" si="9"/>
        <v>288</v>
      </c>
      <c r="J28" s="31">
        <v>602</v>
      </c>
      <c r="K28" s="18">
        <f t="shared" si="13"/>
        <v>1.0902777777777777</v>
      </c>
      <c r="L28" s="19"/>
      <c r="M28" s="20"/>
      <c r="N28" s="21"/>
      <c r="O28" s="21"/>
      <c r="P28" s="22"/>
      <c r="Q28" s="22"/>
    </row>
    <row r="29" spans="1:17" ht="15.75" customHeight="1">
      <c r="A29" s="23" t="s">
        <v>29</v>
      </c>
      <c r="B29" s="39">
        <v>2840</v>
      </c>
      <c r="C29" s="24">
        <v>3216</v>
      </c>
      <c r="D29" s="27">
        <f t="shared" si="10"/>
        <v>376</v>
      </c>
      <c r="E29" s="28">
        <f t="shared" si="11"/>
        <v>0.1323943661971831</v>
      </c>
      <c r="F29" s="14">
        <v>15218.7609</v>
      </c>
      <c r="G29" s="25">
        <v>22700</v>
      </c>
      <c r="H29" s="29">
        <f t="shared" si="12"/>
        <v>0.4915800405274782</v>
      </c>
      <c r="I29" s="39">
        <f t="shared" si="9"/>
        <v>1014</v>
      </c>
      <c r="J29" s="41">
        <v>1513</v>
      </c>
      <c r="K29" s="40">
        <f t="shared" si="13"/>
        <v>0.4921104536489152</v>
      </c>
      <c r="L29" s="19"/>
      <c r="M29" s="20"/>
      <c r="N29" s="21"/>
      <c r="O29" s="21"/>
      <c r="P29" s="22"/>
      <c r="Q29" s="22"/>
    </row>
    <row r="30" spans="1:17" ht="15.75" customHeight="1">
      <c r="A30" s="23" t="s">
        <v>30</v>
      </c>
      <c r="B30" s="10">
        <v>892</v>
      </c>
      <c r="C30" s="24">
        <v>1132</v>
      </c>
      <c r="D30" s="12">
        <f t="shared" si="10"/>
        <v>240</v>
      </c>
      <c r="E30" s="32">
        <f t="shared" si="11"/>
        <v>0.26905829596412556</v>
      </c>
      <c r="F30" s="14">
        <v>4271.546899999999</v>
      </c>
      <c r="G30" s="25">
        <v>8470</v>
      </c>
      <c r="H30" s="33">
        <f t="shared" si="12"/>
        <v>0.9828882131669914</v>
      </c>
      <c r="I30" s="10">
        <f t="shared" si="9"/>
        <v>284</v>
      </c>
      <c r="J30" s="31">
        <v>564</v>
      </c>
      <c r="K30" s="18">
        <f t="shared" si="13"/>
        <v>0.9859154929577465</v>
      </c>
      <c r="L30" s="19"/>
      <c r="M30" s="20"/>
      <c r="N30" s="21"/>
      <c r="O30" s="21"/>
      <c r="P30" s="22"/>
      <c r="Q30" s="22"/>
    </row>
    <row r="31" spans="1:17" ht="15.75" customHeight="1">
      <c r="A31" s="23" t="s">
        <v>31</v>
      </c>
      <c r="B31" s="10">
        <v>3848</v>
      </c>
      <c r="C31" s="24">
        <v>4158</v>
      </c>
      <c r="D31" s="27">
        <f t="shared" si="10"/>
        <v>310</v>
      </c>
      <c r="E31" s="29">
        <f t="shared" si="11"/>
        <v>0.08056133056133057</v>
      </c>
      <c r="F31" s="43">
        <v>19156.9578</v>
      </c>
      <c r="G31" s="25">
        <v>27351</v>
      </c>
      <c r="H31" s="29">
        <f t="shared" si="12"/>
        <v>0.4277319126317645</v>
      </c>
      <c r="I31" s="10">
        <f t="shared" si="9"/>
        <v>1277</v>
      </c>
      <c r="J31" s="24">
        <v>1823</v>
      </c>
      <c r="K31" s="40">
        <f t="shared" si="13"/>
        <v>0.42756460454189504</v>
      </c>
      <c r="L31" s="19"/>
      <c r="M31" s="20"/>
      <c r="N31" s="21"/>
      <c r="O31" s="21"/>
      <c r="P31" s="22"/>
      <c r="Q31" s="22"/>
    </row>
    <row r="32" spans="1:17" ht="15.75" customHeight="1" thickBot="1">
      <c r="A32" s="23" t="s">
        <v>32</v>
      </c>
      <c r="B32" s="39">
        <v>3134</v>
      </c>
      <c r="C32" s="44">
        <v>2679</v>
      </c>
      <c r="D32" s="27">
        <f t="shared" si="10"/>
        <v>-455</v>
      </c>
      <c r="E32" s="29">
        <f t="shared" si="11"/>
        <v>-0.14518187619655393</v>
      </c>
      <c r="F32" s="43">
        <v>16354.151</v>
      </c>
      <c r="G32" s="45">
        <v>21641</v>
      </c>
      <c r="H32" s="29">
        <f t="shared" si="12"/>
        <v>0.3232726052242027</v>
      </c>
      <c r="I32" s="39">
        <f t="shared" si="9"/>
        <v>1090</v>
      </c>
      <c r="J32" s="41">
        <v>1442</v>
      </c>
      <c r="K32" s="40">
        <f t="shared" si="13"/>
        <v>0.3229357798165138</v>
      </c>
      <c r="L32" s="19"/>
      <c r="M32" s="20"/>
      <c r="N32" s="21"/>
      <c r="O32" s="21"/>
      <c r="P32" s="22"/>
      <c r="Q32" s="22"/>
    </row>
    <row r="33" spans="1:17" ht="15.75" customHeight="1" thickBot="1">
      <c r="A33" s="46" t="s">
        <v>34</v>
      </c>
      <c r="B33" s="47">
        <f>SUM(B8:B32)</f>
        <v>62066</v>
      </c>
      <c r="C33" s="48">
        <f>SUM(C8:C32)</f>
        <v>66484</v>
      </c>
      <c r="D33" s="49">
        <f t="shared" si="10"/>
        <v>4418</v>
      </c>
      <c r="E33" s="50">
        <f t="shared" si="11"/>
        <v>0.07118228982051365</v>
      </c>
      <c r="F33" s="51">
        <f>SUM(F8:F32)</f>
        <v>345454.6052</v>
      </c>
      <c r="G33" s="52">
        <f>SUM(G8:G32)</f>
        <v>508059</v>
      </c>
      <c r="H33" s="53">
        <f t="shared" si="12"/>
        <v>0.47069685091000785</v>
      </c>
      <c r="I33" s="47">
        <f t="shared" si="9"/>
        <v>23030</v>
      </c>
      <c r="J33" s="60">
        <f>ROUNDDOWN(G33/15,0)</f>
        <v>33870</v>
      </c>
      <c r="K33" s="61">
        <f t="shared" si="13"/>
        <v>0.4706904038211029</v>
      </c>
      <c r="L33" s="19"/>
      <c r="M33" s="20"/>
      <c r="N33" s="21"/>
      <c r="O33" s="21"/>
      <c r="P33" s="22"/>
      <c r="Q33" s="22"/>
    </row>
    <row r="34" spans="1:17" ht="13.5" thickBot="1">
      <c r="A34" s="55" t="s">
        <v>36</v>
      </c>
      <c r="B34" s="62">
        <v>1986</v>
      </c>
      <c r="C34" s="62">
        <v>1547</v>
      </c>
      <c r="D34" s="62">
        <f t="shared" si="10"/>
        <v>-439</v>
      </c>
      <c r="E34" s="71">
        <f t="shared" si="11"/>
        <v>-0.22104733131923465</v>
      </c>
      <c r="F34" s="69">
        <v>17433.9</v>
      </c>
      <c r="G34" s="56">
        <v>13045</v>
      </c>
      <c r="H34" s="71">
        <f t="shared" si="12"/>
        <v>-0.25174516315913253</v>
      </c>
      <c r="I34" s="74">
        <f t="shared" si="9"/>
        <v>1162</v>
      </c>
      <c r="J34" s="57">
        <f>ROUNDDOWN(G34/15,0)</f>
        <v>869</v>
      </c>
      <c r="K34" s="78">
        <f t="shared" si="13"/>
        <v>-0.2521514629948365</v>
      </c>
      <c r="L34" s="21"/>
      <c r="M34" s="20"/>
      <c r="N34" s="21"/>
      <c r="O34" s="21"/>
      <c r="P34" s="22"/>
      <c r="Q34" s="22"/>
    </row>
    <row r="35" spans="1:11" ht="13.5" thickBot="1">
      <c r="A35" s="54" t="s">
        <v>35</v>
      </c>
      <c r="B35" s="63">
        <f>SUM(B34:B34)</f>
        <v>1986</v>
      </c>
      <c r="C35" s="63">
        <f>SUM(C34:C34)</f>
        <v>1547</v>
      </c>
      <c r="D35" s="63">
        <f t="shared" si="10"/>
        <v>-439</v>
      </c>
      <c r="E35" s="73">
        <f t="shared" si="11"/>
        <v>-0.22104733131923465</v>
      </c>
      <c r="F35" s="68">
        <f>SUM(F34:F34)</f>
        <v>17433.9</v>
      </c>
      <c r="G35" s="58">
        <f>SUM(G34:G34)</f>
        <v>13045</v>
      </c>
      <c r="H35" s="77">
        <f t="shared" si="12"/>
        <v>-0.25174516315913253</v>
      </c>
      <c r="I35" s="75">
        <f t="shared" si="9"/>
        <v>1162</v>
      </c>
      <c r="J35" s="59">
        <f>ROUNDDOWN(G35/15,0)</f>
        <v>869</v>
      </c>
      <c r="K35" s="64">
        <f t="shared" si="13"/>
        <v>-0.2521514629948365</v>
      </c>
    </row>
    <row r="36" spans="1:11" ht="13.5" thickBot="1">
      <c r="A36" s="54" t="s">
        <v>33</v>
      </c>
      <c r="B36" s="65">
        <f>B33+B35</f>
        <v>64052</v>
      </c>
      <c r="C36" s="65">
        <f>C33+C35</f>
        <v>68031</v>
      </c>
      <c r="D36" s="65">
        <f t="shared" si="10"/>
        <v>3979</v>
      </c>
      <c r="E36" s="72">
        <f>(C36-B36)/B36</f>
        <v>0.062121401361393866</v>
      </c>
      <c r="F36" s="70">
        <f>F33+F35</f>
        <v>362888.5052</v>
      </c>
      <c r="G36" s="67">
        <f>G33+G35</f>
        <v>521104</v>
      </c>
      <c r="H36" s="72">
        <f t="shared" si="12"/>
        <v>0.4359892708996173</v>
      </c>
      <c r="I36" s="76">
        <f>ROUNDDOWN(F36/15,0)</f>
        <v>24192</v>
      </c>
      <c r="J36" s="65">
        <f>ROUNDDOWN(G36/15,0)</f>
        <v>34740</v>
      </c>
      <c r="K36" s="66">
        <f>(J36-I36)/I36</f>
        <v>0.43601190476190477</v>
      </c>
    </row>
  </sheetData>
  <sheetProtection/>
  <mergeCells count="8">
    <mergeCell ref="A6:A7"/>
    <mergeCell ref="B6:E6"/>
    <mergeCell ref="F6:H6"/>
    <mergeCell ref="I6:K6"/>
    <mergeCell ref="A2:K2"/>
    <mergeCell ref="A4:K4"/>
    <mergeCell ref="A5:K5"/>
    <mergeCell ref="A3:K3"/>
  </mergeCells>
  <printOptions horizontalCentered="1"/>
  <pageMargins left="0.25" right="0.25" top="0.75" bottom="0.75" header="0.5" footer="0.5"/>
  <pageSetup fitToHeight="1" fitToWidth="1" horizontalDpi="600" verticalDpi="600" orientation="portrait" scale="94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dlawson</cp:lastModifiedBy>
  <cp:lastPrinted>2012-08-17T14:02:19Z</cp:lastPrinted>
  <dcterms:created xsi:type="dcterms:W3CDTF">2012-05-11T18:36:43Z</dcterms:created>
  <dcterms:modified xsi:type="dcterms:W3CDTF">2012-08-20T13:58:01Z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-1226737303</vt:i4>
  </property>
  <property fmtid="{D5CDD505-2E9C-101B-9397-08002B2CF9AE}" pid="3" name="_EmailSubject">
    <vt:lpwstr>201216 EOS</vt:lpwstr>
  </property>
  <property fmtid="{D5CDD505-2E9C-101B-9397-08002B2CF9AE}" pid="4" name="_AuthorEmail">
    <vt:lpwstr>DLawson@tcsg.edu</vt:lpwstr>
  </property>
  <property fmtid="{D5CDD505-2E9C-101B-9397-08002B2CF9AE}" pid="5" name="_AuthorEmailDisplayName">
    <vt:lpwstr>Lawson, Deborah. (Debbie)</vt:lpwstr>
  </property>
  <property fmtid="{D5CDD505-2E9C-101B-9397-08002B2CF9AE}" pid="6" name="_PreviousAdHocReviewCycleID">
    <vt:i4>-255764125</vt:i4>
  </property>
</Properties>
</file>