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65" windowHeight="6165" activeTab="0"/>
  </bookViews>
  <sheets>
    <sheet name="Total" sheetId="1" r:id="rId1"/>
  </sheets>
  <definedNames>
    <definedName name="_xlnm.Print_Area" localSheetId="0">'Total'!$A$1:$K$39</definedName>
  </definedNames>
  <calcPr fullCalcOnLoad="1"/>
</workbook>
</file>

<file path=xl/sharedStrings.xml><?xml version="1.0" encoding="utf-8"?>
<sst xmlns="http://schemas.openxmlformats.org/spreadsheetml/2006/main" count="70" uniqueCount="45">
  <si>
    <t>Technical College System of Georgia</t>
  </si>
  <si>
    <t>Total Credit Enrollment, Credit Hours, and FTE</t>
  </si>
  <si>
    <t>Institution</t>
  </si>
  <si>
    <t>Total Enrollment</t>
  </si>
  <si>
    <t>Full Time Equivalent (FTE)</t>
  </si>
  <si>
    <t>Total
Diff.</t>
  </si>
  <si>
    <t>Percent
Change</t>
  </si>
  <si>
    <t>Percent Change</t>
  </si>
  <si>
    <t>Albany</t>
  </si>
  <si>
    <t>Altamaha</t>
  </si>
  <si>
    <t>Athens</t>
  </si>
  <si>
    <t>Atlanta</t>
  </si>
  <si>
    <t>Augusta</t>
  </si>
  <si>
    <t>Central Georgia</t>
  </si>
  <si>
    <t>Chattahoochee</t>
  </si>
  <si>
    <t>Columbus</t>
  </si>
  <si>
    <t>Georgia Northwestern</t>
  </si>
  <si>
    <t>Georgia Piedmont</t>
  </si>
  <si>
    <t>Gwinnett</t>
  </si>
  <si>
    <t>Lanier</t>
  </si>
  <si>
    <t>Middle Georgia</t>
  </si>
  <si>
    <t>Moultrie</t>
  </si>
  <si>
    <t>North Georgia</t>
  </si>
  <si>
    <t>Oconee Fall Line</t>
  </si>
  <si>
    <t>Ogeechee</t>
  </si>
  <si>
    <t>Okefenokee</t>
  </si>
  <si>
    <t>Savannah</t>
  </si>
  <si>
    <t>South Georgia</t>
  </si>
  <si>
    <t>Southeastern</t>
  </si>
  <si>
    <t>Southern Crescent</t>
  </si>
  <si>
    <t>Southwest Georgia</t>
  </si>
  <si>
    <t>West Georgia</t>
  </si>
  <si>
    <t>Wiregrass Georgia</t>
  </si>
  <si>
    <t>GRAND TOTAL</t>
  </si>
  <si>
    <t>Tech College Total</t>
  </si>
  <si>
    <t>Coll Tech Div Total</t>
  </si>
  <si>
    <t>Bainbridge</t>
  </si>
  <si>
    <t>Credit Hours</t>
  </si>
  <si>
    <t>Fall 
2012
EOS</t>
  </si>
  <si>
    <t>Fall
2013
EOS</t>
  </si>
  <si>
    <t xml:space="preserve">Fall Semester 2013 (Term 201412) </t>
  </si>
  <si>
    <t>TCSG Data Center; Report # ER21;  1/09/14</t>
  </si>
  <si>
    <t>Central Georgia - Macon</t>
  </si>
  <si>
    <t>N/A**</t>
  </si>
  <si>
    <t>**Note records with N/A represent colleges that are going through an administrative merger.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</si>
</sst>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0.0_);\(#,##0.0\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 style="thin"/>
    </border>
    <border>
      <left style="double"/>
      <right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 style="double"/>
      <right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thin"/>
      <top/>
      <bottom style="double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/>
    </xf>
    <xf numFmtId="164" fontId="0" fillId="0" borderId="16" xfId="62" applyNumberFormat="1" applyFont="1" applyFill="1" applyBorder="1" applyAlignment="1">
      <alignment/>
    </xf>
    <xf numFmtId="165" fontId="0" fillId="0" borderId="17" xfId="62" applyNumberFormat="1" applyFont="1" applyFill="1" applyBorder="1" applyAlignment="1">
      <alignment horizontal="right"/>
    </xf>
    <xf numFmtId="165" fontId="0" fillId="0" borderId="15" xfId="62" applyNumberFormat="1" applyFont="1" applyFill="1" applyBorder="1" applyAlignment="1">
      <alignment horizontal="right"/>
    </xf>
    <xf numFmtId="164" fontId="0" fillId="0" borderId="18" xfId="62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0" fillId="0" borderId="19" xfId="0" applyNumberFormat="1" applyFont="1" applyFill="1" applyBorder="1" applyAlignment="1">
      <alignment/>
    </xf>
    <xf numFmtId="165" fontId="0" fillId="0" borderId="0" xfId="62" applyNumberFormat="1" applyFont="1" applyAlignment="1">
      <alignment/>
    </xf>
    <xf numFmtId="37" fontId="0" fillId="0" borderId="0" xfId="42" applyNumberFormat="1" applyFont="1" applyAlignment="1">
      <alignment/>
    </xf>
    <xf numFmtId="164" fontId="0" fillId="0" borderId="0" xfId="62" applyNumberFormat="1" applyFont="1" applyAlignment="1">
      <alignment/>
    </xf>
    <xf numFmtId="166" fontId="0" fillId="0" borderId="0" xfId="42" applyNumberFormat="1" applyFont="1" applyAlignment="1">
      <alignment/>
    </xf>
    <xf numFmtId="0" fontId="0" fillId="0" borderId="20" xfId="0" applyBorder="1" applyAlignment="1">
      <alignment/>
    </xf>
    <xf numFmtId="3" fontId="0" fillId="0" borderId="19" xfId="0" applyNumberFormat="1" applyFont="1" applyFill="1" applyBorder="1" applyAlignment="1">
      <alignment horizontal="right"/>
    </xf>
    <xf numFmtId="165" fontId="0" fillId="0" borderId="19" xfId="62" applyNumberFormat="1" applyFont="1" applyFill="1" applyBorder="1" applyAlignment="1">
      <alignment horizontal="right"/>
    </xf>
    <xf numFmtId="164" fontId="0" fillId="0" borderId="21" xfId="62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8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165" fontId="0" fillId="0" borderId="23" xfId="62" applyNumberFormat="1" applyFont="1" applyFill="1" applyBorder="1" applyAlignment="1">
      <alignment horizontal="right"/>
    </xf>
    <xf numFmtId="164" fontId="0" fillId="0" borderId="21" xfId="0" applyNumberFormat="1" applyFont="1" applyFill="1" applyBorder="1" applyAlignment="1">
      <alignment/>
    </xf>
    <xf numFmtId="164" fontId="0" fillId="0" borderId="21" xfId="0" applyNumberFormat="1" applyFont="1" applyFill="1" applyBorder="1" applyAlignment="1">
      <alignment horizontal="right"/>
    </xf>
    <xf numFmtId="165" fontId="0" fillId="0" borderId="23" xfId="0" applyNumberFormat="1" applyFont="1" applyFill="1" applyBorder="1" applyAlignment="1">
      <alignment horizontal="right"/>
    </xf>
    <xf numFmtId="3" fontId="0" fillId="0" borderId="14" xfId="0" applyNumberFormat="1" applyFont="1" applyFill="1" applyBorder="1" applyAlignment="1">
      <alignment horizontal="right"/>
    </xf>
    <xf numFmtId="164" fontId="0" fillId="0" borderId="19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 horizontal="right"/>
    </xf>
    <xf numFmtId="165" fontId="0" fillId="0" borderId="14" xfId="62" applyNumberFormat="1" applyFont="1" applyFill="1" applyBorder="1" applyAlignment="1">
      <alignment horizontal="right"/>
    </xf>
    <xf numFmtId="3" fontId="0" fillId="0" borderId="24" xfId="0" applyNumberFormat="1" applyFont="1" applyFill="1" applyBorder="1" applyAlignment="1">
      <alignment horizontal="right"/>
    </xf>
    <xf numFmtId="165" fontId="0" fillId="0" borderId="24" xfId="62" applyNumberFormat="1" applyFont="1" applyFill="1" applyBorder="1" applyAlignment="1">
      <alignment horizontal="right"/>
    </xf>
    <xf numFmtId="0" fontId="22" fillId="0" borderId="25" xfId="0" applyFont="1" applyBorder="1" applyAlignment="1">
      <alignment horizontal="left"/>
    </xf>
    <xf numFmtId="3" fontId="22" fillId="0" borderId="26" xfId="0" applyNumberFormat="1" applyFont="1" applyFill="1" applyBorder="1" applyAlignment="1">
      <alignment/>
    </xf>
    <xf numFmtId="3" fontId="22" fillId="0" borderId="25" xfId="0" applyNumberFormat="1" applyFont="1" applyFill="1" applyBorder="1" applyAlignment="1">
      <alignment/>
    </xf>
    <xf numFmtId="3" fontId="22" fillId="0" borderId="27" xfId="0" applyNumberFormat="1" applyFont="1" applyFill="1" applyBorder="1" applyAlignment="1">
      <alignment/>
    </xf>
    <xf numFmtId="164" fontId="22" fillId="0" borderId="27" xfId="0" applyNumberFormat="1" applyFont="1" applyFill="1" applyBorder="1" applyAlignment="1">
      <alignment/>
    </xf>
    <xf numFmtId="165" fontId="22" fillId="0" borderId="28" xfId="62" applyNumberFormat="1" applyFont="1" applyFill="1" applyBorder="1" applyAlignment="1">
      <alignment/>
    </xf>
    <xf numFmtId="165" fontId="22" fillId="0" borderId="25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/>
    </xf>
    <xf numFmtId="0" fontId="22" fillId="0" borderId="25" xfId="0" applyFont="1" applyBorder="1" applyAlignment="1">
      <alignment/>
    </xf>
    <xf numFmtId="0" fontId="0" fillId="0" borderId="30" xfId="0" applyFont="1" applyBorder="1" applyAlignment="1">
      <alignment/>
    </xf>
    <xf numFmtId="165" fontId="0" fillId="0" borderId="31" xfId="62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>
      <alignment horizontal="right"/>
    </xf>
    <xf numFmtId="165" fontId="22" fillId="0" borderId="25" xfId="62" applyNumberFormat="1" applyFont="1" applyFill="1" applyBorder="1" applyAlignment="1">
      <alignment horizontal="right"/>
    </xf>
    <xf numFmtId="3" fontId="22" fillId="0" borderId="25" xfId="0" applyNumberFormat="1" applyFont="1" applyFill="1" applyBorder="1" applyAlignment="1">
      <alignment horizontal="right"/>
    </xf>
    <xf numFmtId="3" fontId="22" fillId="0" borderId="25" xfId="42" applyNumberFormat="1" applyFont="1" applyFill="1" applyBorder="1" applyAlignment="1">
      <alignment/>
    </xf>
    <xf numFmtId="164" fontId="22" fillId="0" borderId="32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 horizontal="right"/>
    </xf>
    <xf numFmtId="164" fontId="22" fillId="0" borderId="30" xfId="0" applyNumberFormat="1" applyFont="1" applyFill="1" applyBorder="1" applyAlignment="1">
      <alignment horizontal="right"/>
    </xf>
    <xf numFmtId="164" fontId="22" fillId="0" borderId="25" xfId="0" applyNumberFormat="1" applyFont="1" applyFill="1" applyBorder="1" applyAlignment="1">
      <alignment/>
    </xf>
    <xf numFmtId="165" fontId="22" fillId="0" borderId="32" xfId="0" applyNumberFormat="1" applyFont="1" applyFill="1" applyBorder="1" applyAlignment="1">
      <alignment horizontal="right"/>
    </xf>
    <xf numFmtId="165" fontId="0" fillId="0" borderId="33" xfId="0" applyNumberFormat="1" applyFont="1" applyFill="1" applyBorder="1" applyAlignment="1">
      <alignment horizontal="right"/>
    </xf>
    <xf numFmtId="165" fontId="22" fillId="0" borderId="32" xfId="0" applyNumberFormat="1" applyFont="1" applyFill="1" applyBorder="1" applyAlignment="1">
      <alignment/>
    </xf>
    <xf numFmtId="164" fontId="0" fillId="0" borderId="34" xfId="0" applyNumberFormat="1" applyFont="1" applyFill="1" applyBorder="1" applyAlignment="1">
      <alignment horizontal="right"/>
    </xf>
    <xf numFmtId="164" fontId="22" fillId="0" borderId="35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 horizontal="right"/>
    </xf>
    <xf numFmtId="3" fontId="22" fillId="0" borderId="32" xfId="0" applyNumberFormat="1" applyFont="1" applyFill="1" applyBorder="1" applyAlignment="1">
      <alignment/>
    </xf>
    <xf numFmtId="164" fontId="22" fillId="0" borderId="29" xfId="0" applyNumberFormat="1" applyFont="1" applyFill="1" applyBorder="1" applyAlignment="1">
      <alignment horizontal="right"/>
    </xf>
    <xf numFmtId="164" fontId="0" fillId="0" borderId="25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left" wrapText="1"/>
    </xf>
    <xf numFmtId="0" fontId="22" fillId="0" borderId="36" xfId="0" applyFont="1" applyBorder="1" applyAlignment="1">
      <alignment horizontal="left" wrapText="1"/>
    </xf>
    <xf numFmtId="0" fontId="22" fillId="0" borderId="37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Note 2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1.421875" style="3" customWidth="1"/>
    <col min="2" max="2" width="10.140625" style="3" customWidth="1"/>
    <col min="3" max="3" width="8.8515625" style="3" customWidth="1"/>
    <col min="4" max="5" width="8.00390625" style="3" customWidth="1"/>
    <col min="6" max="6" width="12.00390625" style="3" customWidth="1"/>
    <col min="7" max="7" width="9.57421875" style="3" customWidth="1"/>
    <col min="8" max="8" width="8.57421875" style="3" bestFit="1" customWidth="1"/>
    <col min="9" max="9" width="10.00390625" style="3" customWidth="1"/>
    <col min="10" max="10" width="8.57421875" style="3" customWidth="1"/>
    <col min="11" max="11" width="8.00390625" style="3" customWidth="1"/>
    <col min="12" max="12" width="11.28125" style="3" bestFit="1" customWidth="1"/>
    <col min="13" max="16384" width="9.140625" style="3" customWidth="1"/>
  </cols>
  <sheetData>
    <row r="1" spans="1:11" ht="12.75" customHeight="1">
      <c r="A1" s="74" t="s">
        <v>41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customHeight="1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2"/>
    </row>
    <row r="3" spans="1:12" ht="21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2"/>
    </row>
    <row r="4" spans="1:12" ht="15">
      <c r="A4" s="76" t="s">
        <v>40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2"/>
    </row>
    <row r="5" spans="1:12" ht="7.5" customHeight="1">
      <c r="A5" s="84" t="s">
        <v>44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2"/>
    </row>
    <row r="6" spans="1:12" ht="7.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2"/>
    </row>
    <row r="7" spans="1:11" ht="7.5" customHeight="1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</row>
    <row r="8" spans="1:12" ht="16.5" customHeight="1">
      <c r="A8" s="78" t="s">
        <v>2</v>
      </c>
      <c r="B8" s="80" t="s">
        <v>3</v>
      </c>
      <c r="C8" s="81"/>
      <c r="D8" s="81"/>
      <c r="E8" s="82"/>
      <c r="F8" s="83" t="s">
        <v>37</v>
      </c>
      <c r="G8" s="81"/>
      <c r="H8" s="82"/>
      <c r="I8" s="80" t="s">
        <v>4</v>
      </c>
      <c r="J8" s="81"/>
      <c r="K8" s="81"/>
      <c r="L8" s="4"/>
    </row>
    <row r="9" spans="1:12" ht="51.75" thickBot="1">
      <c r="A9" s="79"/>
      <c r="B9" s="5" t="s">
        <v>38</v>
      </c>
      <c r="C9" s="6" t="s">
        <v>39</v>
      </c>
      <c r="D9" s="6" t="s">
        <v>5</v>
      </c>
      <c r="E9" s="7" t="s">
        <v>6</v>
      </c>
      <c r="F9" s="5" t="s">
        <v>38</v>
      </c>
      <c r="G9" s="6" t="s">
        <v>39</v>
      </c>
      <c r="H9" s="7" t="s">
        <v>7</v>
      </c>
      <c r="I9" s="5" t="s">
        <v>38</v>
      </c>
      <c r="J9" s="6" t="s">
        <v>39</v>
      </c>
      <c r="K9" s="6" t="s">
        <v>6</v>
      </c>
      <c r="L9" s="3"/>
    </row>
    <row r="10" spans="1:17" ht="15.75" customHeight="1" thickTop="1">
      <c r="A10" s="8" t="s">
        <v>8</v>
      </c>
      <c r="B10" s="9">
        <v>3935</v>
      </c>
      <c r="C10" s="10">
        <v>3894</v>
      </c>
      <c r="D10" s="11">
        <f aca="true" t="shared" si="0" ref="D10:D21">C10-B10</f>
        <v>-41</v>
      </c>
      <c r="E10" s="12">
        <f aca="true" t="shared" si="1" ref="E10:E21">(C10-B10)/B10</f>
        <v>-0.010419313850063533</v>
      </c>
      <c r="F10" s="13">
        <v>42038</v>
      </c>
      <c r="G10" s="14">
        <v>40952</v>
      </c>
      <c r="H10" s="15">
        <f aca="true" t="shared" si="2" ref="H10:H21">(G10-F10)/F10</f>
        <v>-0.02583376944669109</v>
      </c>
      <c r="I10" s="9">
        <v>2802</v>
      </c>
      <c r="J10" s="16">
        <v>2730</v>
      </c>
      <c r="K10" s="17">
        <f aca="true" t="shared" si="3" ref="K10:K21">(J10-I10)/I10</f>
        <v>-0.02569593147751606</v>
      </c>
      <c r="L10" s="18"/>
      <c r="M10" s="19"/>
      <c r="N10" s="20"/>
      <c r="O10" s="20"/>
      <c r="P10" s="21"/>
      <c r="Q10" s="21"/>
    </row>
    <row r="11" spans="1:17" ht="15.75" customHeight="1">
      <c r="A11" s="22" t="s">
        <v>9</v>
      </c>
      <c r="B11" s="9">
        <v>1405</v>
      </c>
      <c r="C11" s="23">
        <v>1245</v>
      </c>
      <c r="D11" s="11">
        <f t="shared" si="0"/>
        <v>-160</v>
      </c>
      <c r="E11" s="12">
        <f t="shared" si="1"/>
        <v>-0.11387900355871886</v>
      </c>
      <c r="F11" s="13">
        <v>12799</v>
      </c>
      <c r="G11" s="24">
        <v>11493</v>
      </c>
      <c r="H11" s="25">
        <f t="shared" si="2"/>
        <v>-0.10203922181420423</v>
      </c>
      <c r="I11" s="9">
        <v>853</v>
      </c>
      <c r="J11" s="16">
        <v>766</v>
      </c>
      <c r="K11" s="17">
        <f t="shared" si="3"/>
        <v>-0.10199296600234467</v>
      </c>
      <c r="L11" s="18"/>
      <c r="M11" s="19"/>
      <c r="N11" s="20"/>
      <c r="O11" s="20"/>
      <c r="P11" s="21"/>
      <c r="Q11" s="21"/>
    </row>
    <row r="12" spans="1:17" ht="15.75" customHeight="1">
      <c r="A12" s="22" t="s">
        <v>10</v>
      </c>
      <c r="B12" s="9">
        <v>4788</v>
      </c>
      <c r="C12" s="23">
        <v>4564</v>
      </c>
      <c r="D12" s="26">
        <f t="shared" si="0"/>
        <v>-224</v>
      </c>
      <c r="E12" s="27">
        <f t="shared" si="1"/>
        <v>-0.04678362573099415</v>
      </c>
      <c r="F12" s="13">
        <v>40269</v>
      </c>
      <c r="G12" s="24">
        <v>38659</v>
      </c>
      <c r="H12" s="28">
        <f t="shared" si="2"/>
        <v>-0.039981126921453225</v>
      </c>
      <c r="I12" s="9">
        <v>2684</v>
      </c>
      <c r="J12" s="26">
        <v>2577</v>
      </c>
      <c r="K12" s="29">
        <f t="shared" si="3"/>
        <v>-0.039865871833084945</v>
      </c>
      <c r="L12" s="18"/>
      <c r="M12" s="19"/>
      <c r="N12" s="20"/>
      <c r="O12" s="20"/>
      <c r="P12" s="21"/>
      <c r="Q12" s="21"/>
    </row>
    <row r="13" spans="1:17" ht="15.75" customHeight="1">
      <c r="A13" s="22" t="s">
        <v>11</v>
      </c>
      <c r="B13" s="9">
        <v>4874</v>
      </c>
      <c r="C13" s="23">
        <v>4859</v>
      </c>
      <c r="D13" s="11">
        <f t="shared" si="0"/>
        <v>-15</v>
      </c>
      <c r="E13" s="12">
        <f t="shared" si="1"/>
        <v>-0.0030775543701272055</v>
      </c>
      <c r="F13" s="13">
        <v>46356</v>
      </c>
      <c r="G13" s="24">
        <v>46369</v>
      </c>
      <c r="H13" s="15">
        <f t="shared" si="2"/>
        <v>0.00028043834670808524</v>
      </c>
      <c r="I13" s="9">
        <v>3090</v>
      </c>
      <c r="J13" s="30">
        <v>3091</v>
      </c>
      <c r="K13" s="17">
        <f t="shared" si="3"/>
        <v>0.00032362459546925567</v>
      </c>
      <c r="L13" s="18"/>
      <c r="M13" s="19"/>
      <c r="N13" s="20"/>
      <c r="O13" s="20"/>
      <c r="P13" s="21"/>
      <c r="Q13" s="21"/>
    </row>
    <row r="14" spans="1:17" ht="15.75" customHeight="1">
      <c r="A14" s="22" t="s">
        <v>12</v>
      </c>
      <c r="B14" s="9">
        <v>4339</v>
      </c>
      <c r="C14" s="23">
        <v>4380</v>
      </c>
      <c r="D14" s="11">
        <f t="shared" si="0"/>
        <v>41</v>
      </c>
      <c r="E14" s="31">
        <f t="shared" si="1"/>
        <v>0.00944918183913344</v>
      </c>
      <c r="F14" s="13">
        <v>40395</v>
      </c>
      <c r="G14" s="24">
        <v>42510</v>
      </c>
      <c r="H14" s="32">
        <f t="shared" si="2"/>
        <v>0.052357965094689936</v>
      </c>
      <c r="I14" s="9">
        <v>2693</v>
      </c>
      <c r="J14" s="30">
        <v>2834</v>
      </c>
      <c r="K14" s="17">
        <f t="shared" si="3"/>
        <v>0.052357965094689936</v>
      </c>
      <c r="L14" s="18"/>
      <c r="M14" s="19"/>
      <c r="N14" s="20"/>
      <c r="O14" s="20"/>
      <c r="P14" s="21"/>
      <c r="Q14" s="21"/>
    </row>
    <row r="15" spans="1:17" ht="15.75" customHeight="1">
      <c r="A15" s="22" t="s">
        <v>42</v>
      </c>
      <c r="B15" s="9">
        <v>4631</v>
      </c>
      <c r="C15" s="23" t="s">
        <v>43</v>
      </c>
      <c r="D15" s="26" t="s">
        <v>43</v>
      </c>
      <c r="E15" s="27" t="s">
        <v>43</v>
      </c>
      <c r="F15" s="13">
        <v>45348</v>
      </c>
      <c r="G15" s="24" t="s">
        <v>43</v>
      </c>
      <c r="H15" s="28" t="s">
        <v>43</v>
      </c>
      <c r="I15" s="9">
        <v>3023</v>
      </c>
      <c r="J15" s="40" t="s">
        <v>43</v>
      </c>
      <c r="K15" s="39" t="s">
        <v>43</v>
      </c>
      <c r="L15" s="18"/>
      <c r="M15" s="19"/>
      <c r="N15" s="20"/>
      <c r="O15" s="20"/>
      <c r="P15" s="21"/>
      <c r="Q15" s="21"/>
    </row>
    <row r="16" spans="1:17" ht="15.75" customHeight="1">
      <c r="A16" s="22" t="s">
        <v>13</v>
      </c>
      <c r="B16" s="38" t="s">
        <v>43</v>
      </c>
      <c r="C16" s="23">
        <v>7796</v>
      </c>
      <c r="D16" s="26" t="s">
        <v>43</v>
      </c>
      <c r="E16" s="27" t="s">
        <v>43</v>
      </c>
      <c r="F16" s="13" t="s">
        <v>43</v>
      </c>
      <c r="G16" s="24">
        <v>76462</v>
      </c>
      <c r="H16" s="28" t="s">
        <v>43</v>
      </c>
      <c r="I16" s="38" t="s">
        <v>43</v>
      </c>
      <c r="J16" s="30">
        <v>5097</v>
      </c>
      <c r="K16" s="39" t="s">
        <v>43</v>
      </c>
      <c r="L16" s="18"/>
      <c r="M16" s="19"/>
      <c r="N16" s="20"/>
      <c r="O16" s="20"/>
      <c r="P16" s="21"/>
      <c r="Q16" s="21"/>
    </row>
    <row r="17" spans="1:17" ht="15.75" customHeight="1">
      <c r="A17" s="22" t="s">
        <v>14</v>
      </c>
      <c r="B17" s="9">
        <v>11680</v>
      </c>
      <c r="C17" s="23">
        <v>10470</v>
      </c>
      <c r="D17" s="11">
        <f t="shared" si="0"/>
        <v>-1210</v>
      </c>
      <c r="E17" s="33">
        <f t="shared" si="1"/>
        <v>-0.1035958904109589</v>
      </c>
      <c r="F17" s="34">
        <v>99832</v>
      </c>
      <c r="G17" s="24">
        <v>91267</v>
      </c>
      <c r="H17" s="35">
        <f t="shared" si="2"/>
        <v>-0.08579413414536421</v>
      </c>
      <c r="I17" s="9">
        <v>6655</v>
      </c>
      <c r="J17" s="30">
        <v>6084</v>
      </c>
      <c r="K17" s="17">
        <f t="shared" si="3"/>
        <v>-0.08580015026296019</v>
      </c>
      <c r="L17" s="18"/>
      <c r="M17" s="19"/>
      <c r="N17" s="20"/>
      <c r="O17" s="20"/>
      <c r="P17" s="21"/>
      <c r="Q17" s="21"/>
    </row>
    <row r="18" spans="1:17" ht="15.75" customHeight="1">
      <c r="A18" s="22" t="s">
        <v>15</v>
      </c>
      <c r="B18" s="9">
        <v>4267</v>
      </c>
      <c r="C18" s="23">
        <v>3740</v>
      </c>
      <c r="D18" s="26">
        <f t="shared" si="0"/>
        <v>-527</v>
      </c>
      <c r="E18" s="27">
        <f t="shared" si="1"/>
        <v>-0.12350597609561753</v>
      </c>
      <c r="F18" s="34">
        <v>38583</v>
      </c>
      <c r="G18" s="24">
        <v>34980</v>
      </c>
      <c r="H18" s="28">
        <f t="shared" si="2"/>
        <v>-0.09338309618225643</v>
      </c>
      <c r="I18" s="9">
        <v>2572</v>
      </c>
      <c r="J18" s="26">
        <v>2332</v>
      </c>
      <c r="K18" s="29">
        <f t="shared" si="3"/>
        <v>-0.09331259720062209</v>
      </c>
      <c r="L18" s="18"/>
      <c r="M18" s="19"/>
      <c r="N18" s="20"/>
      <c r="O18" s="20"/>
      <c r="P18" s="21"/>
      <c r="Q18" s="21"/>
    </row>
    <row r="19" spans="1:17" ht="15.75" customHeight="1">
      <c r="A19" s="22" t="s">
        <v>16</v>
      </c>
      <c r="B19" s="26">
        <v>6045</v>
      </c>
      <c r="C19" s="23">
        <v>6053</v>
      </c>
      <c r="D19" s="26">
        <f t="shared" si="0"/>
        <v>8</v>
      </c>
      <c r="E19" s="36">
        <f t="shared" si="1"/>
        <v>0.0013234077750206782</v>
      </c>
      <c r="F19" s="37">
        <v>57185</v>
      </c>
      <c r="G19" s="24">
        <v>56004</v>
      </c>
      <c r="H19" s="28">
        <f t="shared" si="2"/>
        <v>-0.02065226895164816</v>
      </c>
      <c r="I19" s="38">
        <v>3812</v>
      </c>
      <c r="J19" s="30">
        <v>3733</v>
      </c>
      <c r="K19" s="39">
        <f t="shared" si="3"/>
        <v>-0.020724029380902412</v>
      </c>
      <c r="L19" s="18"/>
      <c r="M19" s="19"/>
      <c r="N19" s="20"/>
      <c r="O19" s="20"/>
      <c r="P19" s="21"/>
      <c r="Q19" s="21"/>
    </row>
    <row r="20" spans="1:17" ht="15.75" customHeight="1">
      <c r="A20" s="22" t="s">
        <v>17</v>
      </c>
      <c r="B20" s="38">
        <v>4283</v>
      </c>
      <c r="C20" s="23">
        <v>4431</v>
      </c>
      <c r="D20" s="26">
        <f t="shared" si="0"/>
        <v>148</v>
      </c>
      <c r="E20" s="27">
        <f t="shared" si="1"/>
        <v>0.03455521830492645</v>
      </c>
      <c r="F20" s="13">
        <v>37317</v>
      </c>
      <c r="G20" s="24">
        <v>39540</v>
      </c>
      <c r="H20" s="28">
        <f t="shared" si="2"/>
        <v>0.05957070504059812</v>
      </c>
      <c r="I20" s="38">
        <v>2487</v>
      </c>
      <c r="J20" s="40">
        <v>2636</v>
      </c>
      <c r="K20" s="39">
        <f t="shared" si="3"/>
        <v>0.059911540008041816</v>
      </c>
      <c r="L20" s="18"/>
      <c r="M20" s="19"/>
      <c r="N20" s="20"/>
      <c r="O20" s="20"/>
      <c r="P20" s="21"/>
      <c r="Q20" s="21"/>
    </row>
    <row r="21" spans="1:17" ht="15.75" customHeight="1">
      <c r="A21" s="22" t="s">
        <v>18</v>
      </c>
      <c r="B21" s="26">
        <v>6683</v>
      </c>
      <c r="C21" s="23">
        <v>7180</v>
      </c>
      <c r="D21" s="26">
        <f t="shared" si="0"/>
        <v>497</v>
      </c>
      <c r="E21" s="36">
        <f t="shared" si="1"/>
        <v>0.07436779889271285</v>
      </c>
      <c r="F21" s="41">
        <v>59948</v>
      </c>
      <c r="G21" s="24">
        <v>63356</v>
      </c>
      <c r="H21" s="28">
        <f t="shared" si="2"/>
        <v>0.05684926936678455</v>
      </c>
      <c r="I21" s="38">
        <v>3996</v>
      </c>
      <c r="J21" s="40">
        <v>4223</v>
      </c>
      <c r="K21" s="39">
        <f t="shared" si="3"/>
        <v>0.05680680680680681</v>
      </c>
      <c r="L21" s="18"/>
      <c r="M21" s="19"/>
      <c r="N21" s="20"/>
      <c r="O21" s="20"/>
      <c r="P21" s="21"/>
      <c r="Q21" s="21"/>
    </row>
    <row r="22" spans="1:17" ht="15.75" customHeight="1">
      <c r="A22" s="22" t="s">
        <v>19</v>
      </c>
      <c r="B22" s="9">
        <v>3389</v>
      </c>
      <c r="C22" s="23">
        <v>3579</v>
      </c>
      <c r="D22" s="11">
        <f aca="true" t="shared" si="4" ref="D22:D28">C22-B22</f>
        <v>190</v>
      </c>
      <c r="E22" s="31">
        <f aca="true" t="shared" si="5" ref="E22:E28">(C22-B22)/B22</f>
        <v>0.05606373561522573</v>
      </c>
      <c r="F22" s="13">
        <v>29072</v>
      </c>
      <c r="G22" s="24">
        <v>31237</v>
      </c>
      <c r="H22" s="32">
        <f aca="true" t="shared" si="6" ref="H22:H28">(G22-F22)/F22</f>
        <v>0.07447028068244359</v>
      </c>
      <c r="I22" s="9">
        <v>1938</v>
      </c>
      <c r="J22" s="30">
        <v>2082</v>
      </c>
      <c r="K22" s="17">
        <f aca="true" t="shared" si="7" ref="K22:K28">(J22-I22)/I22</f>
        <v>0.07430340557275542</v>
      </c>
      <c r="L22" s="18"/>
      <c r="M22" s="19"/>
      <c r="N22" s="20"/>
      <c r="O22" s="20"/>
      <c r="P22" s="21"/>
      <c r="Q22" s="21"/>
    </row>
    <row r="23" spans="1:17" ht="15.75" customHeight="1">
      <c r="A23" s="22" t="s">
        <v>20</v>
      </c>
      <c r="B23" s="9">
        <v>3771</v>
      </c>
      <c r="C23" s="23" t="s">
        <v>43</v>
      </c>
      <c r="D23" s="26" t="s">
        <v>43</v>
      </c>
      <c r="E23" s="27" t="s">
        <v>43</v>
      </c>
      <c r="F23" s="13">
        <v>37212</v>
      </c>
      <c r="G23" s="24" t="s">
        <v>43</v>
      </c>
      <c r="H23" s="28" t="s">
        <v>43</v>
      </c>
      <c r="I23" s="9">
        <v>2480</v>
      </c>
      <c r="J23" s="40" t="s">
        <v>43</v>
      </c>
      <c r="K23" s="39" t="s">
        <v>43</v>
      </c>
      <c r="L23" s="18"/>
      <c r="M23" s="19"/>
      <c r="N23" s="20"/>
      <c r="O23" s="20"/>
      <c r="P23" s="21"/>
      <c r="Q23" s="21"/>
    </row>
    <row r="24" spans="1:17" ht="15.75" customHeight="1">
      <c r="A24" s="22" t="s">
        <v>21</v>
      </c>
      <c r="B24" s="9">
        <v>2000</v>
      </c>
      <c r="C24" s="23">
        <v>2058</v>
      </c>
      <c r="D24" s="11">
        <f t="shared" si="4"/>
        <v>58</v>
      </c>
      <c r="E24" s="31">
        <f t="shared" si="5"/>
        <v>0.029</v>
      </c>
      <c r="F24" s="13">
        <v>18459</v>
      </c>
      <c r="G24" s="24">
        <v>18730</v>
      </c>
      <c r="H24" s="32">
        <f t="shared" si="6"/>
        <v>0.014681185329649493</v>
      </c>
      <c r="I24" s="9">
        <v>1230</v>
      </c>
      <c r="J24" s="30">
        <v>1248</v>
      </c>
      <c r="K24" s="17">
        <f t="shared" si="7"/>
        <v>0.014634146341463415</v>
      </c>
      <c r="L24" s="18"/>
      <c r="M24" s="19"/>
      <c r="N24" s="20"/>
      <c r="O24" s="20"/>
      <c r="P24" s="21"/>
      <c r="Q24" s="21"/>
    </row>
    <row r="25" spans="1:17" ht="15.75" customHeight="1">
      <c r="A25" s="22" t="s">
        <v>22</v>
      </c>
      <c r="B25" s="38">
        <v>2370</v>
      </c>
      <c r="C25" s="23">
        <v>2442</v>
      </c>
      <c r="D25" s="26">
        <f t="shared" si="4"/>
        <v>72</v>
      </c>
      <c r="E25" s="27">
        <f t="shared" si="5"/>
        <v>0.030379746835443037</v>
      </c>
      <c r="F25" s="13">
        <v>23899</v>
      </c>
      <c r="G25" s="24">
        <v>24061</v>
      </c>
      <c r="H25" s="28">
        <f t="shared" si="6"/>
        <v>0.006778526298171472</v>
      </c>
      <c r="I25" s="38">
        <v>1593</v>
      </c>
      <c r="J25" s="40">
        <v>1604</v>
      </c>
      <c r="K25" s="39">
        <f t="shared" si="7"/>
        <v>0.006905210295040804</v>
      </c>
      <c r="L25" s="18"/>
      <c r="M25" s="19"/>
      <c r="N25" s="20"/>
      <c r="O25" s="20"/>
      <c r="P25" s="21"/>
      <c r="Q25" s="21"/>
    </row>
    <row r="26" spans="1:17" ht="15.75" customHeight="1">
      <c r="A26" s="22" t="s">
        <v>23</v>
      </c>
      <c r="B26" s="38">
        <v>1886</v>
      </c>
      <c r="C26" s="23">
        <v>1869</v>
      </c>
      <c r="D26" s="26">
        <f t="shared" si="4"/>
        <v>-17</v>
      </c>
      <c r="E26" s="36">
        <f t="shared" si="5"/>
        <v>-0.009013785790031814</v>
      </c>
      <c r="F26" s="13">
        <v>15920</v>
      </c>
      <c r="G26" s="24">
        <v>15934</v>
      </c>
      <c r="H26" s="28">
        <f t="shared" si="6"/>
        <v>0.0008793969849246232</v>
      </c>
      <c r="I26" s="38">
        <v>1061</v>
      </c>
      <c r="J26" s="40">
        <v>1062</v>
      </c>
      <c r="K26" s="39">
        <f t="shared" si="7"/>
        <v>0.000942507068803016</v>
      </c>
      <c r="L26" s="18"/>
      <c r="M26" s="19"/>
      <c r="N26" s="20"/>
      <c r="O26" s="20"/>
      <c r="P26" s="21"/>
      <c r="Q26" s="21"/>
    </row>
    <row r="27" spans="1:17" ht="15.75" customHeight="1">
      <c r="A27" s="22" t="s">
        <v>24</v>
      </c>
      <c r="B27" s="9">
        <v>2236</v>
      </c>
      <c r="C27" s="23">
        <v>2216</v>
      </c>
      <c r="D27" s="11">
        <f t="shared" si="4"/>
        <v>-20</v>
      </c>
      <c r="E27" s="31">
        <f t="shared" si="5"/>
        <v>-0.008944543828264758</v>
      </c>
      <c r="F27" s="13">
        <v>22469</v>
      </c>
      <c r="G27" s="24">
        <v>22323</v>
      </c>
      <c r="H27" s="32">
        <f t="shared" si="6"/>
        <v>-0.0064978414704704255</v>
      </c>
      <c r="I27" s="9">
        <v>1497</v>
      </c>
      <c r="J27" s="30">
        <v>1488</v>
      </c>
      <c r="K27" s="17">
        <f t="shared" si="7"/>
        <v>-0.006012024048096192</v>
      </c>
      <c r="L27" s="18"/>
      <c r="M27" s="19"/>
      <c r="N27" s="20"/>
      <c r="O27" s="20"/>
      <c r="P27" s="21"/>
      <c r="Q27" s="21"/>
    </row>
    <row r="28" spans="1:17" ht="15.75" customHeight="1">
      <c r="A28" s="22" t="s">
        <v>25</v>
      </c>
      <c r="B28" s="9">
        <v>1347</v>
      </c>
      <c r="C28" s="23">
        <v>1180</v>
      </c>
      <c r="D28" s="11">
        <f t="shared" si="4"/>
        <v>-167</v>
      </c>
      <c r="E28" s="31">
        <f t="shared" si="5"/>
        <v>-0.12397921306607275</v>
      </c>
      <c r="F28" s="13">
        <v>12148</v>
      </c>
      <c r="G28" s="24">
        <v>10697</v>
      </c>
      <c r="H28" s="32">
        <f t="shared" si="6"/>
        <v>-0.1194435297991439</v>
      </c>
      <c r="I28" s="9">
        <v>809</v>
      </c>
      <c r="J28" s="30">
        <v>713</v>
      </c>
      <c r="K28" s="17">
        <f t="shared" si="7"/>
        <v>-0.11866501854140915</v>
      </c>
      <c r="L28" s="18"/>
      <c r="M28" s="19"/>
      <c r="N28" s="20"/>
      <c r="O28" s="20"/>
      <c r="P28" s="21"/>
      <c r="Q28" s="21"/>
    </row>
    <row r="29" spans="1:17" ht="15.75" customHeight="1">
      <c r="A29" s="22" t="s">
        <v>26</v>
      </c>
      <c r="B29" s="9">
        <v>4748</v>
      </c>
      <c r="C29" s="23">
        <v>4784</v>
      </c>
      <c r="D29" s="26">
        <f aca="true" t="shared" si="8" ref="D29:D39">C29-B29</f>
        <v>36</v>
      </c>
      <c r="E29" s="27">
        <f aca="true" t="shared" si="9" ref="E29:E38">(C29-B29)/B29</f>
        <v>0.007582139848357203</v>
      </c>
      <c r="F29" s="34">
        <v>44130</v>
      </c>
      <c r="G29" s="24">
        <v>44428</v>
      </c>
      <c r="H29" s="28">
        <f aca="true" t="shared" si="10" ref="H29:H39">(G29-F29)/F29</f>
        <v>0.00675277588941763</v>
      </c>
      <c r="I29" s="38">
        <v>2942</v>
      </c>
      <c r="J29" s="40">
        <v>2961</v>
      </c>
      <c r="K29" s="39">
        <f aca="true" t="shared" si="11" ref="K29:K38">(J29-I29)/I29</f>
        <v>0.00645819170632223</v>
      </c>
      <c r="L29" s="18"/>
      <c r="M29" s="19"/>
      <c r="N29" s="20"/>
      <c r="O29" s="20"/>
      <c r="P29" s="21"/>
      <c r="Q29" s="21"/>
    </row>
    <row r="30" spans="1:17" ht="15.75" customHeight="1">
      <c r="A30" s="22" t="s">
        <v>27</v>
      </c>
      <c r="B30" s="9">
        <v>1901</v>
      </c>
      <c r="C30" s="23">
        <v>1828</v>
      </c>
      <c r="D30" s="11">
        <f t="shared" si="8"/>
        <v>-73</v>
      </c>
      <c r="E30" s="31">
        <f t="shared" si="9"/>
        <v>-0.03840084166228301</v>
      </c>
      <c r="F30" s="13">
        <v>19249.7</v>
      </c>
      <c r="G30" s="24">
        <v>19401</v>
      </c>
      <c r="H30" s="32">
        <f t="shared" si="10"/>
        <v>0.007859862751107772</v>
      </c>
      <c r="I30" s="9">
        <v>1283</v>
      </c>
      <c r="J30" s="30">
        <v>1293</v>
      </c>
      <c r="K30" s="17">
        <f t="shared" si="11"/>
        <v>0.00779423226812159</v>
      </c>
      <c r="L30" s="18"/>
      <c r="M30" s="19"/>
      <c r="N30" s="20"/>
      <c r="O30" s="20"/>
      <c r="P30" s="21"/>
      <c r="Q30" s="21"/>
    </row>
    <row r="31" spans="1:17" ht="15.75" customHeight="1">
      <c r="A31" s="22" t="s">
        <v>28</v>
      </c>
      <c r="B31" s="9">
        <v>1747</v>
      </c>
      <c r="C31" s="23">
        <v>1533</v>
      </c>
      <c r="D31" s="11">
        <f t="shared" si="8"/>
        <v>-214</v>
      </c>
      <c r="E31" s="31">
        <f t="shared" si="9"/>
        <v>-0.12249570692615913</v>
      </c>
      <c r="F31" s="13">
        <v>15706</v>
      </c>
      <c r="G31" s="24">
        <v>13976</v>
      </c>
      <c r="H31" s="32">
        <f t="shared" si="10"/>
        <v>-0.1101489876480326</v>
      </c>
      <c r="I31" s="9">
        <v>1047</v>
      </c>
      <c r="J31" s="30">
        <v>931</v>
      </c>
      <c r="K31" s="17">
        <f t="shared" si="11"/>
        <v>-0.11079274116523401</v>
      </c>
      <c r="L31" s="18"/>
      <c r="M31" s="19"/>
      <c r="N31" s="20"/>
      <c r="O31" s="20"/>
      <c r="P31" s="21"/>
      <c r="Q31" s="21"/>
    </row>
    <row r="32" spans="1:17" ht="15.75" customHeight="1">
      <c r="A32" s="22" t="s">
        <v>29</v>
      </c>
      <c r="B32" s="38">
        <v>5544</v>
      </c>
      <c r="C32" s="23">
        <v>5178</v>
      </c>
      <c r="D32" s="26">
        <f t="shared" si="8"/>
        <v>-366</v>
      </c>
      <c r="E32" s="27">
        <f t="shared" si="9"/>
        <v>-0.06601731601731602</v>
      </c>
      <c r="F32" s="13">
        <v>52330</v>
      </c>
      <c r="G32" s="24">
        <v>49685</v>
      </c>
      <c r="H32" s="28">
        <f t="shared" si="10"/>
        <v>-0.05054462067647621</v>
      </c>
      <c r="I32" s="38">
        <v>3488</v>
      </c>
      <c r="J32" s="40">
        <v>3312</v>
      </c>
      <c r="K32" s="39">
        <f t="shared" si="11"/>
        <v>-0.05045871559633028</v>
      </c>
      <c r="L32" s="18"/>
      <c r="M32" s="19"/>
      <c r="N32" s="20"/>
      <c r="O32" s="20"/>
      <c r="P32" s="21"/>
      <c r="Q32" s="21"/>
    </row>
    <row r="33" spans="1:17" ht="15.75" customHeight="1">
      <c r="A33" s="22" t="s">
        <v>30</v>
      </c>
      <c r="B33" s="9">
        <v>1649</v>
      </c>
      <c r="C33" s="23">
        <v>1554</v>
      </c>
      <c r="D33" s="11">
        <f t="shared" si="8"/>
        <v>-95</v>
      </c>
      <c r="E33" s="31">
        <f t="shared" si="9"/>
        <v>-0.05761067313523347</v>
      </c>
      <c r="F33" s="13">
        <v>13749</v>
      </c>
      <c r="G33" s="24">
        <v>13117</v>
      </c>
      <c r="H33" s="32">
        <f t="shared" si="10"/>
        <v>-0.04596697941668485</v>
      </c>
      <c r="I33" s="9">
        <v>916</v>
      </c>
      <c r="J33" s="30">
        <v>874</v>
      </c>
      <c r="K33" s="17">
        <f t="shared" si="11"/>
        <v>-0.04585152838427948</v>
      </c>
      <c r="L33" s="18"/>
      <c r="M33" s="19"/>
      <c r="N33" s="20"/>
      <c r="O33" s="20"/>
      <c r="P33" s="21"/>
      <c r="Q33" s="21"/>
    </row>
    <row r="34" spans="1:17" ht="15.75" customHeight="1">
      <c r="A34" s="22" t="s">
        <v>31</v>
      </c>
      <c r="B34" s="9">
        <v>6646</v>
      </c>
      <c r="C34" s="23">
        <v>6915</v>
      </c>
      <c r="D34" s="26">
        <f t="shared" si="8"/>
        <v>269</v>
      </c>
      <c r="E34" s="28">
        <f t="shared" si="9"/>
        <v>0.04047547396930484</v>
      </c>
      <c r="F34" s="42">
        <v>58238</v>
      </c>
      <c r="G34" s="24">
        <v>62029</v>
      </c>
      <c r="H34" s="28">
        <f t="shared" si="10"/>
        <v>0.06509495518390054</v>
      </c>
      <c r="I34" s="9">
        <v>3882</v>
      </c>
      <c r="J34" s="23">
        <v>4135</v>
      </c>
      <c r="K34" s="39">
        <f t="shared" si="11"/>
        <v>0.06517259144770737</v>
      </c>
      <c r="L34" s="18"/>
      <c r="M34" s="19"/>
      <c r="N34" s="20"/>
      <c r="O34" s="20"/>
      <c r="P34" s="21"/>
      <c r="Q34" s="21"/>
    </row>
    <row r="35" spans="1:17" ht="15.75" customHeight="1" thickBot="1">
      <c r="A35" s="22" t="s">
        <v>32</v>
      </c>
      <c r="B35" s="38">
        <v>4144</v>
      </c>
      <c r="C35" s="43">
        <v>3968</v>
      </c>
      <c r="D35" s="26">
        <f t="shared" si="8"/>
        <v>-176</v>
      </c>
      <c r="E35" s="28">
        <f t="shared" si="9"/>
        <v>-0.04247104247104247</v>
      </c>
      <c r="F35" s="42">
        <v>38740</v>
      </c>
      <c r="G35" s="44">
        <v>36797</v>
      </c>
      <c r="H35" s="28">
        <f t="shared" si="10"/>
        <v>-0.05015487867836861</v>
      </c>
      <c r="I35" s="38">
        <v>2582</v>
      </c>
      <c r="J35" s="40">
        <v>2453</v>
      </c>
      <c r="K35" s="39">
        <f t="shared" si="11"/>
        <v>-0.04996127033307514</v>
      </c>
      <c r="L35" s="18"/>
      <c r="M35" s="19"/>
      <c r="N35" s="20"/>
      <c r="O35" s="20"/>
      <c r="P35" s="21"/>
      <c r="Q35" s="21"/>
    </row>
    <row r="36" spans="1:17" ht="15.75" customHeight="1" thickBot="1">
      <c r="A36" s="45" t="s">
        <v>34</v>
      </c>
      <c r="B36" s="46">
        <f>SUM(B10:B35)</f>
        <v>100308</v>
      </c>
      <c r="C36" s="47">
        <f>SUM(C10:C35)</f>
        <v>97716</v>
      </c>
      <c r="D36" s="48">
        <f t="shared" si="8"/>
        <v>-2592</v>
      </c>
      <c r="E36" s="49">
        <f t="shared" si="9"/>
        <v>-0.02584041153247996</v>
      </c>
      <c r="F36" s="50">
        <f>SUM(F10:F35)</f>
        <v>921391.7</v>
      </c>
      <c r="G36" s="51">
        <f>SUM(G10:G35)</f>
        <v>904007</v>
      </c>
      <c r="H36" s="52">
        <f t="shared" si="10"/>
        <v>-0.018867871286446312</v>
      </c>
      <c r="I36" s="46">
        <f>ROUNDDOWN(F36/15,0)</f>
        <v>61426</v>
      </c>
      <c r="J36" s="59">
        <f>ROUNDDOWN(G36/15,0)</f>
        <v>60267</v>
      </c>
      <c r="K36" s="60">
        <f t="shared" si="11"/>
        <v>-0.018868231693419724</v>
      </c>
      <c r="L36" s="18"/>
      <c r="M36" s="19"/>
      <c r="N36" s="20"/>
      <c r="O36" s="20"/>
      <c r="P36" s="21"/>
      <c r="Q36" s="21"/>
    </row>
    <row r="37" spans="1:17" ht="15.75" customHeight="1" thickBot="1">
      <c r="A37" s="54" t="s">
        <v>36</v>
      </c>
      <c r="B37" s="61">
        <v>2153</v>
      </c>
      <c r="C37" s="61">
        <v>1867</v>
      </c>
      <c r="D37" s="61">
        <f t="shared" si="8"/>
        <v>-286</v>
      </c>
      <c r="E37" s="67">
        <f t="shared" si="9"/>
        <v>-0.13283790060380865</v>
      </c>
      <c r="F37" s="65">
        <v>22796</v>
      </c>
      <c r="G37" s="55">
        <v>18766</v>
      </c>
      <c r="H37" s="67">
        <f t="shared" si="10"/>
        <v>-0.17678540094753464</v>
      </c>
      <c r="I37" s="69">
        <v>1519</v>
      </c>
      <c r="J37" s="56">
        <v>1251</v>
      </c>
      <c r="K37" s="73">
        <f t="shared" si="11"/>
        <v>-0.17643186306780778</v>
      </c>
      <c r="L37" s="20"/>
      <c r="M37" s="19"/>
      <c r="N37" s="20"/>
      <c r="O37" s="20"/>
      <c r="P37" s="21"/>
      <c r="Q37" s="21"/>
    </row>
    <row r="38" spans="1:11" ht="15.75" customHeight="1" thickBot="1">
      <c r="A38" s="53" t="s">
        <v>35</v>
      </c>
      <c r="B38" s="58">
        <f>SUM(B37:B37)</f>
        <v>2153</v>
      </c>
      <c r="C38" s="58">
        <f>SUM(C37:C37)</f>
        <v>1867</v>
      </c>
      <c r="D38" s="58">
        <f t="shared" si="8"/>
        <v>-286</v>
      </c>
      <c r="E38" s="68">
        <f t="shared" si="9"/>
        <v>-0.13283790060380865</v>
      </c>
      <c r="F38" s="64">
        <f>SUM(F37:F37)</f>
        <v>22796</v>
      </c>
      <c r="G38" s="57">
        <f>SUM(G37:G37)</f>
        <v>18766</v>
      </c>
      <c r="H38" s="72">
        <f t="shared" si="10"/>
        <v>-0.17678540094753464</v>
      </c>
      <c r="I38" s="70">
        <f>ROUNDDOWN(F38/15,0)</f>
        <v>1519</v>
      </c>
      <c r="J38" s="58">
        <f>ROUNDDOWN(G38/15,0)</f>
        <v>1251</v>
      </c>
      <c r="K38" s="62">
        <f t="shared" si="11"/>
        <v>-0.17643186306780778</v>
      </c>
    </row>
    <row r="39" spans="1:11" ht="15.75" customHeight="1" thickBot="1">
      <c r="A39" s="53" t="s">
        <v>33</v>
      </c>
      <c r="B39" s="47">
        <f>B36+B38</f>
        <v>102461</v>
      </c>
      <c r="C39" s="47">
        <f>C36+C38</f>
        <v>99583</v>
      </c>
      <c r="D39" s="47">
        <f t="shared" si="8"/>
        <v>-2878</v>
      </c>
      <c r="E39" s="52">
        <f>(C39-B39)/B39</f>
        <v>-0.028088736202067126</v>
      </c>
      <c r="F39" s="66">
        <f>F36+F38</f>
        <v>944187.7</v>
      </c>
      <c r="G39" s="51">
        <f>G36+G38</f>
        <v>922773</v>
      </c>
      <c r="H39" s="52">
        <f t="shared" si="10"/>
        <v>-0.022680553877158064</v>
      </c>
      <c r="I39" s="71">
        <f>ROUNDDOWN(F39/15,0)</f>
        <v>62945</v>
      </c>
      <c r="J39" s="47">
        <f>ROUNDDOWN(G39/15,0)</f>
        <v>61518</v>
      </c>
      <c r="K39" s="63">
        <f>(J39-I39)/I39</f>
        <v>-0.02267058543172611</v>
      </c>
    </row>
  </sheetData>
  <sheetProtection/>
  <mergeCells count="8">
    <mergeCell ref="A2:K2"/>
    <mergeCell ref="A4:K4"/>
    <mergeCell ref="A3:K3"/>
    <mergeCell ref="A8:A9"/>
    <mergeCell ref="B8:E8"/>
    <mergeCell ref="F8:H8"/>
    <mergeCell ref="I8:K8"/>
    <mergeCell ref="A5:K7"/>
  </mergeCells>
  <printOptions horizontalCentered="1"/>
  <pageMargins left="0.25" right="0.25" top="0.75" bottom="0.75" header="0.5" footer="0.5"/>
  <pageSetup fitToHeight="1" fitToWidth="1" horizontalDpi="600" verticalDpi="600" orientation="portrait" scale="91" r:id="rId1"/>
  <headerFooter alignWithMargins="0">
    <oddFooter>&amp;LPage 1&amp;R&amp;F&amp;A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dlawson</dc:creator>
  <cp:keywords/>
  <dc:description/>
  <cp:lastModifiedBy>Lawson, Deborah. (Debbie)</cp:lastModifiedBy>
  <cp:lastPrinted>2014-01-09T15:43:24Z</cp:lastPrinted>
  <dcterms:created xsi:type="dcterms:W3CDTF">2012-05-11T18:36:43Z</dcterms:created>
  <dcterms:modified xsi:type="dcterms:W3CDTF">2014-01-09T15:43:56Z</dcterms:modified>
  <cp:category/>
  <cp:version/>
  <cp:contentType/>
  <cp:contentStatus/>
</cp:coreProperties>
</file>