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65" windowHeight="5865" activeTab="0"/>
  </bookViews>
  <sheets>
    <sheet name="Total" sheetId="1" r:id="rId1"/>
  </sheets>
  <definedNames>
    <definedName name="_xlnm.Print_Area" localSheetId="0">'Total'!$A$1:$K$38</definedName>
  </definedNames>
  <calcPr fullCalcOnLoad="1"/>
</workbook>
</file>

<file path=xl/sharedStrings.xml><?xml version="1.0" encoding="utf-8"?>
<sst xmlns="http://schemas.openxmlformats.org/spreadsheetml/2006/main" count="69" uniqueCount="44">
  <si>
    <t>Technical College System of Georgia</t>
  </si>
  <si>
    <t>Total Credit Enrollment, Credit Hours, and FTE</t>
  </si>
  <si>
    <t>Institution</t>
  </si>
  <si>
    <t>Total Enrollment</t>
  </si>
  <si>
    <t>Full Time Equivalent (FTE)</t>
  </si>
  <si>
    <t>Total
Diff.</t>
  </si>
  <si>
    <t>Percent
Change</t>
  </si>
  <si>
    <t>Percent Change</t>
  </si>
  <si>
    <t>Albany</t>
  </si>
  <si>
    <t>Altamaha</t>
  </si>
  <si>
    <t>Athens</t>
  </si>
  <si>
    <t>Atlanta</t>
  </si>
  <si>
    <t>Augusta</t>
  </si>
  <si>
    <t>Central Georgia</t>
  </si>
  <si>
    <t>Chattahoochee</t>
  </si>
  <si>
    <t>Columbus</t>
  </si>
  <si>
    <t>Georgia Northwestern</t>
  </si>
  <si>
    <t>Georgia Piedmont</t>
  </si>
  <si>
    <t>Gwinnett</t>
  </si>
  <si>
    <t>Lanier</t>
  </si>
  <si>
    <t>Moultrie</t>
  </si>
  <si>
    <t>North Georgia</t>
  </si>
  <si>
    <t>Oconee Fall Line</t>
  </si>
  <si>
    <t>Ogeechee</t>
  </si>
  <si>
    <t>Okefenokee</t>
  </si>
  <si>
    <t>Savannah</t>
  </si>
  <si>
    <t>South Georgia</t>
  </si>
  <si>
    <t>Southeastern</t>
  </si>
  <si>
    <t>Southern Crescent</t>
  </si>
  <si>
    <t>Southwest Georgia</t>
  </si>
  <si>
    <t>West Georgia</t>
  </si>
  <si>
    <t>Wiregrass Georgia</t>
  </si>
  <si>
    <t>GRAND TOTAL</t>
  </si>
  <si>
    <t>Tech College Total</t>
  </si>
  <si>
    <t>Coll Tech Div Total</t>
  </si>
  <si>
    <t>Bainbridge</t>
  </si>
  <si>
    <t>Credit Hours</t>
  </si>
  <si>
    <t>N/A**</t>
  </si>
  <si>
    <t>**Note records with N/A represent colleges that are going through an administrative merger.</t>
  </si>
  <si>
    <t>Coastal Pines</t>
  </si>
  <si>
    <t>TCSG Data Center; Report # ER21;  5/14/15</t>
  </si>
  <si>
    <t xml:space="preserve">Spring Semester 2015 (Term 201514) </t>
  </si>
  <si>
    <t>Spring 
2014
EOS</t>
  </si>
  <si>
    <t>Spring
2015
EOS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</si>
</sst>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_);\(#,##0.0\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164" fontId="0" fillId="0" borderId="16" xfId="62" applyNumberFormat="1" applyFont="1" applyFill="1" applyBorder="1" applyAlignment="1">
      <alignment/>
    </xf>
    <xf numFmtId="165" fontId="0" fillId="0" borderId="17" xfId="62" applyNumberFormat="1" applyFont="1" applyFill="1" applyBorder="1" applyAlignment="1">
      <alignment horizontal="right"/>
    </xf>
    <xf numFmtId="165" fontId="0" fillId="0" borderId="15" xfId="62" applyNumberFormat="1" applyFont="1" applyFill="1" applyBorder="1" applyAlignment="1">
      <alignment horizontal="right"/>
    </xf>
    <xf numFmtId="164" fontId="0" fillId="0" borderId="18" xfId="62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5" fontId="0" fillId="0" borderId="0" xfId="62" applyNumberFormat="1" applyFont="1" applyAlignment="1">
      <alignment/>
    </xf>
    <xf numFmtId="37" fontId="0" fillId="0" borderId="0" xfId="42" applyNumberFormat="1" applyFont="1" applyAlignment="1">
      <alignment/>
    </xf>
    <xf numFmtId="164" fontId="0" fillId="0" borderId="0" xfId="6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20" xfId="0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165" fontId="0" fillId="0" borderId="19" xfId="62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5" fontId="0" fillId="0" borderId="22" xfId="62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4" xfId="62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165" fontId="0" fillId="0" borderId="24" xfId="62" applyNumberFormat="1" applyFont="1" applyFill="1" applyBorder="1" applyAlignment="1">
      <alignment horizontal="right"/>
    </xf>
    <xf numFmtId="0" fontId="22" fillId="0" borderId="25" xfId="0" applyFont="1" applyBorder="1" applyAlignment="1">
      <alignment horizontal="left"/>
    </xf>
    <xf numFmtId="3" fontId="22" fillId="0" borderId="26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2" fillId="0" borderId="27" xfId="0" applyNumberFormat="1" applyFont="1" applyFill="1" applyBorder="1" applyAlignment="1">
      <alignment/>
    </xf>
    <xf numFmtId="164" fontId="22" fillId="0" borderId="27" xfId="0" applyNumberFormat="1" applyFont="1" applyFill="1" applyBorder="1" applyAlignment="1">
      <alignment/>
    </xf>
    <xf numFmtId="165" fontId="22" fillId="0" borderId="28" xfId="62" applyNumberFormat="1" applyFont="1" applyFill="1" applyBorder="1" applyAlignment="1">
      <alignment/>
    </xf>
    <xf numFmtId="165" fontId="22" fillId="0" borderId="25" xfId="0" applyNumberFormat="1" applyFont="1" applyFill="1" applyBorder="1" applyAlignment="1">
      <alignment/>
    </xf>
    <xf numFmtId="164" fontId="22" fillId="0" borderId="29" xfId="0" applyNumberFormat="1" applyFont="1" applyFill="1" applyBorder="1" applyAlignment="1">
      <alignment/>
    </xf>
    <xf numFmtId="0" fontId="22" fillId="0" borderId="25" xfId="0" applyFont="1" applyBorder="1" applyAlignment="1">
      <alignment/>
    </xf>
    <xf numFmtId="0" fontId="0" fillId="0" borderId="30" xfId="0" applyFont="1" applyBorder="1" applyAlignment="1">
      <alignment/>
    </xf>
    <xf numFmtId="165" fontId="0" fillId="0" borderId="31" xfId="62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65" fontId="22" fillId="0" borderId="25" xfId="62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5" xfId="42" applyNumberFormat="1" applyFont="1" applyFill="1" applyBorder="1" applyAlignment="1">
      <alignment/>
    </xf>
    <xf numFmtId="164" fontId="22" fillId="0" borderId="32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164" fontId="22" fillId="0" borderId="30" xfId="0" applyNumberFormat="1" applyFont="1" applyFill="1" applyBorder="1" applyAlignment="1">
      <alignment horizontal="right"/>
    </xf>
    <xf numFmtId="164" fontId="22" fillId="0" borderId="25" xfId="0" applyNumberFormat="1" applyFont="1" applyFill="1" applyBorder="1" applyAlignment="1">
      <alignment/>
    </xf>
    <xf numFmtId="165" fontId="22" fillId="0" borderId="32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 horizontal="right"/>
    </xf>
    <xf numFmtId="165" fontId="22" fillId="0" borderId="32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 horizontal="right"/>
    </xf>
    <xf numFmtId="164" fontId="22" fillId="0" borderId="35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3" fontId="22" fillId="0" borderId="32" xfId="0" applyNumberFormat="1" applyFont="1" applyFill="1" applyBorder="1" applyAlignment="1">
      <alignment horizontal="right"/>
    </xf>
    <xf numFmtId="3" fontId="22" fillId="0" borderId="32" xfId="0" applyNumberFormat="1" applyFont="1" applyFill="1" applyBorder="1" applyAlignment="1">
      <alignment/>
    </xf>
    <xf numFmtId="164" fontId="22" fillId="0" borderId="29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16" xfId="62" applyNumberFormat="1" applyFont="1" applyFill="1" applyBorder="1" applyAlignment="1">
      <alignment horizontal="right"/>
    </xf>
    <xf numFmtId="164" fontId="0" fillId="0" borderId="23" xfId="62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left" wrapText="1"/>
    </xf>
    <xf numFmtId="0" fontId="22" fillId="0" borderId="36" xfId="0" applyFont="1" applyBorder="1" applyAlignment="1">
      <alignment horizontal="left" wrapText="1"/>
    </xf>
    <xf numFmtId="0" fontId="22" fillId="0" borderId="3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3" customWidth="1"/>
    <col min="2" max="2" width="10.140625" style="3" customWidth="1"/>
    <col min="3" max="3" width="8.8515625" style="3" customWidth="1"/>
    <col min="4" max="5" width="8.00390625" style="3" customWidth="1"/>
    <col min="6" max="6" width="12.00390625" style="3" customWidth="1"/>
    <col min="7" max="7" width="9.57421875" style="3" customWidth="1"/>
    <col min="8" max="8" width="8.57421875" style="3" bestFit="1" customWidth="1"/>
    <col min="9" max="9" width="10.00390625" style="3" customWidth="1"/>
    <col min="10" max="10" width="8.57421875" style="3" customWidth="1"/>
    <col min="11" max="11" width="8.00390625" style="3" customWidth="1"/>
    <col min="12" max="12" width="11.28125" style="3" bestFit="1" customWidth="1"/>
    <col min="13" max="16384" width="9.140625" style="3" customWidth="1"/>
  </cols>
  <sheetData>
    <row r="1" spans="1:11" ht="12.75" customHeight="1">
      <c r="A1" s="7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"/>
    </row>
    <row r="3" spans="1:12" ht="21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2"/>
    </row>
    <row r="4" spans="1:12" ht="15">
      <c r="A4" s="75" t="s">
        <v>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2"/>
    </row>
    <row r="5" spans="1:12" ht="7.5" customHeight="1">
      <c r="A5" s="83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2"/>
    </row>
    <row r="6" spans="1:12" ht="7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"/>
    </row>
    <row r="7" spans="1:11" ht="7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2" ht="16.5" customHeight="1">
      <c r="A8" s="77" t="s">
        <v>2</v>
      </c>
      <c r="B8" s="79" t="s">
        <v>3</v>
      </c>
      <c r="C8" s="80"/>
      <c r="D8" s="80"/>
      <c r="E8" s="81"/>
      <c r="F8" s="82" t="s">
        <v>36</v>
      </c>
      <c r="G8" s="80"/>
      <c r="H8" s="81"/>
      <c r="I8" s="79" t="s">
        <v>4</v>
      </c>
      <c r="J8" s="80"/>
      <c r="K8" s="80"/>
      <c r="L8" s="4"/>
    </row>
    <row r="9" spans="1:12" ht="39" thickBot="1">
      <c r="A9" s="78"/>
      <c r="B9" s="5" t="s">
        <v>42</v>
      </c>
      <c r="C9" s="6" t="s">
        <v>43</v>
      </c>
      <c r="D9" s="6" t="s">
        <v>5</v>
      </c>
      <c r="E9" s="7" t="s">
        <v>6</v>
      </c>
      <c r="F9" s="5" t="s">
        <v>42</v>
      </c>
      <c r="G9" s="6" t="s">
        <v>43</v>
      </c>
      <c r="H9" s="7" t="s">
        <v>7</v>
      </c>
      <c r="I9" s="5" t="s">
        <v>42</v>
      </c>
      <c r="J9" s="6" t="s">
        <v>43</v>
      </c>
      <c r="K9" s="6" t="s">
        <v>6</v>
      </c>
      <c r="L9" s="3"/>
    </row>
    <row r="10" spans="1:17" ht="15.75" customHeight="1" thickTop="1">
      <c r="A10" s="8" t="s">
        <v>8</v>
      </c>
      <c r="B10" s="9">
        <v>3783</v>
      </c>
      <c r="C10" s="10">
        <v>3492</v>
      </c>
      <c r="D10" s="11">
        <f aca="true" t="shared" si="0" ref="D10:D21">C10-B10</f>
        <v>-291</v>
      </c>
      <c r="E10" s="12">
        <f aca="true" t="shared" si="1" ref="E10:E21">(C10-B10)/B10</f>
        <v>-0.07692307692307693</v>
      </c>
      <c r="F10" s="13">
        <v>39537</v>
      </c>
      <c r="G10" s="14">
        <v>35931</v>
      </c>
      <c r="H10" s="15">
        <f aca="true" t="shared" si="2" ref="H10:H21">(G10-F10)/F10</f>
        <v>-0.09120570604749981</v>
      </c>
      <c r="I10" s="9">
        <v>2635</v>
      </c>
      <c r="J10" s="16">
        <v>2395</v>
      </c>
      <c r="K10" s="17">
        <f aca="true" t="shared" si="3" ref="K10:K21">(J10-I10)/I10</f>
        <v>-0.09108159392789374</v>
      </c>
      <c r="L10" s="18"/>
      <c r="M10" s="19"/>
      <c r="N10" s="20"/>
      <c r="O10" s="20"/>
      <c r="P10" s="21"/>
      <c r="Q10" s="21"/>
    </row>
    <row r="11" spans="1:17" ht="15.75" customHeight="1">
      <c r="A11" s="22" t="s">
        <v>9</v>
      </c>
      <c r="B11" s="9">
        <v>1271</v>
      </c>
      <c r="C11" s="23" t="s">
        <v>37</v>
      </c>
      <c r="D11" s="25" t="s">
        <v>37</v>
      </c>
      <c r="E11" s="72" t="s">
        <v>37</v>
      </c>
      <c r="F11" s="13">
        <v>11171</v>
      </c>
      <c r="G11" s="24" t="s">
        <v>37</v>
      </c>
      <c r="H11" s="73" t="s">
        <v>37</v>
      </c>
      <c r="I11" s="9">
        <v>744</v>
      </c>
      <c r="J11" s="23" t="s">
        <v>37</v>
      </c>
      <c r="K11" s="36" t="s">
        <v>37</v>
      </c>
      <c r="L11" s="18"/>
      <c r="M11" s="19"/>
      <c r="N11" s="20"/>
      <c r="O11" s="20"/>
      <c r="P11" s="21"/>
      <c r="Q11" s="21"/>
    </row>
    <row r="12" spans="1:17" ht="15.75" customHeight="1">
      <c r="A12" s="22" t="s">
        <v>10</v>
      </c>
      <c r="B12" s="9">
        <v>4212</v>
      </c>
      <c r="C12" s="23">
        <v>4020</v>
      </c>
      <c r="D12" s="25">
        <f t="shared" si="0"/>
        <v>-192</v>
      </c>
      <c r="E12" s="26">
        <f t="shared" si="1"/>
        <v>-0.045584045584045586</v>
      </c>
      <c r="F12" s="13">
        <v>34713</v>
      </c>
      <c r="G12" s="24">
        <v>32050</v>
      </c>
      <c r="H12" s="27">
        <f t="shared" si="2"/>
        <v>-0.07671477544435802</v>
      </c>
      <c r="I12" s="9">
        <v>2314</v>
      </c>
      <c r="J12" s="25">
        <v>2136</v>
      </c>
      <c r="K12" s="28">
        <f t="shared" si="3"/>
        <v>-0.07692307692307693</v>
      </c>
      <c r="L12" s="18"/>
      <c r="M12" s="19"/>
      <c r="N12" s="20"/>
      <c r="O12" s="20"/>
      <c r="P12" s="21"/>
      <c r="Q12" s="21"/>
    </row>
    <row r="13" spans="1:17" ht="15.75" customHeight="1">
      <c r="A13" s="22" t="s">
        <v>11</v>
      </c>
      <c r="B13" s="9">
        <v>4849</v>
      </c>
      <c r="C13" s="23">
        <v>4243</v>
      </c>
      <c r="D13" s="11">
        <f t="shared" si="0"/>
        <v>-606</v>
      </c>
      <c r="E13" s="12">
        <f t="shared" si="1"/>
        <v>-0.1249742214889668</v>
      </c>
      <c r="F13" s="13">
        <v>48619</v>
      </c>
      <c r="G13" s="24">
        <v>40337</v>
      </c>
      <c r="H13" s="15">
        <f t="shared" si="2"/>
        <v>-0.1703449268804377</v>
      </c>
      <c r="I13" s="9">
        <v>3241</v>
      </c>
      <c r="J13" s="29">
        <v>2689</v>
      </c>
      <c r="K13" s="17">
        <f t="shared" si="3"/>
        <v>-0.1703178031471768</v>
      </c>
      <c r="L13" s="18"/>
      <c r="M13" s="19"/>
      <c r="N13" s="20"/>
      <c r="O13" s="20"/>
      <c r="P13" s="21"/>
      <c r="Q13" s="21"/>
    </row>
    <row r="14" spans="1:17" ht="15.75" customHeight="1">
      <c r="A14" s="22" t="s">
        <v>12</v>
      </c>
      <c r="B14" s="9">
        <v>4110</v>
      </c>
      <c r="C14" s="23">
        <v>4037</v>
      </c>
      <c r="D14" s="11">
        <f t="shared" si="0"/>
        <v>-73</v>
      </c>
      <c r="E14" s="30">
        <f t="shared" si="1"/>
        <v>-0.017761557177615572</v>
      </c>
      <c r="F14" s="13">
        <v>38700</v>
      </c>
      <c r="G14" s="24">
        <v>37040</v>
      </c>
      <c r="H14" s="31">
        <f t="shared" si="2"/>
        <v>-0.04289405684754522</v>
      </c>
      <c r="I14" s="9">
        <v>2580</v>
      </c>
      <c r="J14" s="29">
        <v>2469</v>
      </c>
      <c r="K14" s="17">
        <f t="shared" si="3"/>
        <v>-0.04302325581395349</v>
      </c>
      <c r="L14" s="18"/>
      <c r="M14" s="19"/>
      <c r="N14" s="20"/>
      <c r="O14" s="20"/>
      <c r="P14" s="21"/>
      <c r="Q14" s="21"/>
    </row>
    <row r="15" spans="1:17" ht="15.75" customHeight="1">
      <c r="A15" s="22" t="s">
        <v>13</v>
      </c>
      <c r="B15" s="9">
        <v>7407</v>
      </c>
      <c r="C15" s="23">
        <v>7228</v>
      </c>
      <c r="D15" s="25">
        <f>C15-B15</f>
        <v>-179</v>
      </c>
      <c r="E15" s="26">
        <f>(C15-B15)/B15</f>
        <v>-0.024166329148103145</v>
      </c>
      <c r="F15" s="13">
        <v>72439</v>
      </c>
      <c r="G15" s="24">
        <v>69317</v>
      </c>
      <c r="H15" s="27">
        <f t="shared" si="2"/>
        <v>-0.04309833100953906</v>
      </c>
      <c r="I15" s="9">
        <v>4829</v>
      </c>
      <c r="J15" s="37">
        <v>4621</v>
      </c>
      <c r="K15" s="36">
        <f t="shared" si="3"/>
        <v>-0.04307310002070822</v>
      </c>
      <c r="L15" s="18"/>
      <c r="M15" s="19"/>
      <c r="N15" s="20"/>
      <c r="O15" s="20"/>
      <c r="P15" s="21"/>
      <c r="Q15" s="21"/>
    </row>
    <row r="16" spans="1:17" ht="15.75" customHeight="1">
      <c r="A16" s="22" t="s">
        <v>14</v>
      </c>
      <c r="B16" s="35">
        <v>10284</v>
      </c>
      <c r="C16" s="23">
        <v>9642</v>
      </c>
      <c r="D16" s="25">
        <f>C16-B16</f>
        <v>-642</v>
      </c>
      <c r="E16" s="26">
        <f>(C16-B16)/B16</f>
        <v>-0.062427071178529754</v>
      </c>
      <c r="F16" s="13">
        <v>88535</v>
      </c>
      <c r="G16" s="24">
        <v>82675</v>
      </c>
      <c r="H16" s="27">
        <f t="shared" si="2"/>
        <v>-0.06618851301745073</v>
      </c>
      <c r="I16" s="35">
        <v>5902</v>
      </c>
      <c r="J16" s="29">
        <v>5511</v>
      </c>
      <c r="K16" s="36">
        <f t="shared" si="3"/>
        <v>-0.06624872924432396</v>
      </c>
      <c r="L16" s="18"/>
      <c r="M16" s="19"/>
      <c r="N16" s="20"/>
      <c r="O16" s="20"/>
      <c r="P16" s="21"/>
      <c r="Q16" s="21"/>
    </row>
    <row r="17" spans="1:17" ht="15.75" customHeight="1">
      <c r="A17" s="22" t="s">
        <v>39</v>
      </c>
      <c r="B17" s="25" t="s">
        <v>37</v>
      </c>
      <c r="C17" s="23">
        <v>2354</v>
      </c>
      <c r="D17" s="25" t="s">
        <v>37</v>
      </c>
      <c r="E17" s="26" t="s">
        <v>37</v>
      </c>
      <c r="F17" s="32" t="s">
        <v>37</v>
      </c>
      <c r="G17" s="24">
        <v>19824</v>
      </c>
      <c r="H17" s="33" t="s">
        <v>37</v>
      </c>
      <c r="I17" s="35" t="s">
        <v>37</v>
      </c>
      <c r="J17" s="29">
        <v>1321</v>
      </c>
      <c r="K17" s="36" t="s">
        <v>37</v>
      </c>
      <c r="L17" s="18"/>
      <c r="M17" s="19"/>
      <c r="N17" s="20"/>
      <c r="O17" s="20"/>
      <c r="P17" s="21"/>
      <c r="Q17" s="21"/>
    </row>
    <row r="18" spans="1:17" ht="15.75" customHeight="1">
      <c r="A18" s="22" t="s">
        <v>15</v>
      </c>
      <c r="B18" s="9">
        <v>3418</v>
      </c>
      <c r="C18" s="23">
        <v>3217</v>
      </c>
      <c r="D18" s="25">
        <f t="shared" si="0"/>
        <v>-201</v>
      </c>
      <c r="E18" s="26">
        <f t="shared" si="1"/>
        <v>-0.058806319485078994</v>
      </c>
      <c r="F18" s="32">
        <v>32262</v>
      </c>
      <c r="G18" s="24">
        <v>28967</v>
      </c>
      <c r="H18" s="27">
        <f t="shared" si="2"/>
        <v>-0.10213253983014073</v>
      </c>
      <c r="I18" s="9">
        <v>2150</v>
      </c>
      <c r="J18" s="25">
        <v>1931</v>
      </c>
      <c r="K18" s="28">
        <f t="shared" si="3"/>
        <v>-0.10186046511627907</v>
      </c>
      <c r="L18" s="18"/>
      <c r="M18" s="19"/>
      <c r="N18" s="20"/>
      <c r="O18" s="20"/>
      <c r="P18" s="21"/>
      <c r="Q18" s="21"/>
    </row>
    <row r="19" spans="1:17" ht="15.75" customHeight="1">
      <c r="A19" s="22" t="s">
        <v>16</v>
      </c>
      <c r="B19" s="25">
        <v>5596</v>
      </c>
      <c r="C19" s="23">
        <v>5352</v>
      </c>
      <c r="D19" s="25">
        <f t="shared" si="0"/>
        <v>-244</v>
      </c>
      <c r="E19" s="33">
        <f t="shared" si="1"/>
        <v>-0.04360257326661901</v>
      </c>
      <c r="F19" s="34">
        <v>51007</v>
      </c>
      <c r="G19" s="24">
        <v>48221</v>
      </c>
      <c r="H19" s="27">
        <f t="shared" si="2"/>
        <v>-0.05461995412394377</v>
      </c>
      <c r="I19" s="35">
        <v>3400</v>
      </c>
      <c r="J19" s="29">
        <v>3214</v>
      </c>
      <c r="K19" s="36">
        <f t="shared" si="3"/>
        <v>-0.054705882352941174</v>
      </c>
      <c r="L19" s="18"/>
      <c r="M19" s="19"/>
      <c r="N19" s="20"/>
      <c r="O19" s="20"/>
      <c r="P19" s="21"/>
      <c r="Q19" s="21"/>
    </row>
    <row r="20" spans="1:17" ht="15.75" customHeight="1">
      <c r="A20" s="22" t="s">
        <v>17</v>
      </c>
      <c r="B20" s="35">
        <v>4121</v>
      </c>
      <c r="C20" s="23">
        <v>3986</v>
      </c>
      <c r="D20" s="25">
        <f t="shared" si="0"/>
        <v>-135</v>
      </c>
      <c r="E20" s="26">
        <f t="shared" si="1"/>
        <v>-0.032759039068187334</v>
      </c>
      <c r="F20" s="13">
        <v>36435</v>
      </c>
      <c r="G20" s="24">
        <v>34781</v>
      </c>
      <c r="H20" s="27">
        <f t="shared" si="2"/>
        <v>-0.045395910525593525</v>
      </c>
      <c r="I20" s="35">
        <v>2429</v>
      </c>
      <c r="J20" s="37">
        <v>2318</v>
      </c>
      <c r="K20" s="36">
        <f t="shared" si="3"/>
        <v>-0.04569781803211198</v>
      </c>
      <c r="L20" s="18"/>
      <c r="M20" s="19"/>
      <c r="N20" s="20"/>
      <c r="O20" s="20"/>
      <c r="P20" s="21"/>
      <c r="Q20" s="21"/>
    </row>
    <row r="21" spans="1:17" ht="15.75" customHeight="1">
      <c r="A21" s="22" t="s">
        <v>18</v>
      </c>
      <c r="B21" s="25">
        <v>7240</v>
      </c>
      <c r="C21" s="23">
        <v>7277</v>
      </c>
      <c r="D21" s="25">
        <f t="shared" si="0"/>
        <v>37</v>
      </c>
      <c r="E21" s="33">
        <f t="shared" si="1"/>
        <v>0.005110497237569061</v>
      </c>
      <c r="F21" s="38">
        <v>63254</v>
      </c>
      <c r="G21" s="24">
        <v>60814</v>
      </c>
      <c r="H21" s="27">
        <f t="shared" si="2"/>
        <v>-0.03857463559616783</v>
      </c>
      <c r="I21" s="35">
        <v>4216</v>
      </c>
      <c r="J21" s="37">
        <v>4054</v>
      </c>
      <c r="K21" s="36">
        <f t="shared" si="3"/>
        <v>-0.03842504743833017</v>
      </c>
      <c r="L21" s="18"/>
      <c r="M21" s="19"/>
      <c r="N21" s="20"/>
      <c r="O21" s="20"/>
      <c r="P21" s="21"/>
      <c r="Q21" s="21"/>
    </row>
    <row r="22" spans="1:17" ht="15.75" customHeight="1">
      <c r="A22" s="22" t="s">
        <v>19</v>
      </c>
      <c r="B22" s="9">
        <v>3625</v>
      </c>
      <c r="C22" s="23">
        <v>3501</v>
      </c>
      <c r="D22" s="11">
        <f>C22-B22</f>
        <v>-124</v>
      </c>
      <c r="E22" s="30">
        <f>(C22-B22)/B22</f>
        <v>-0.03420689655172414</v>
      </c>
      <c r="F22" s="13">
        <v>30879</v>
      </c>
      <c r="G22" s="24">
        <v>28989</v>
      </c>
      <c r="H22" s="31">
        <f>(G22-F22)/F22</f>
        <v>-0.061206645292917514</v>
      </c>
      <c r="I22" s="9">
        <v>2058</v>
      </c>
      <c r="J22" s="29">
        <v>1932</v>
      </c>
      <c r="K22" s="17">
        <f>(J22-I22)/I22</f>
        <v>-0.061224489795918366</v>
      </c>
      <c r="L22" s="18"/>
      <c r="M22" s="19"/>
      <c r="N22" s="20"/>
      <c r="O22" s="20"/>
      <c r="P22" s="21"/>
      <c r="Q22" s="21"/>
    </row>
    <row r="23" spans="1:17" ht="15.75" customHeight="1">
      <c r="A23" s="22" t="s">
        <v>20</v>
      </c>
      <c r="B23" s="9">
        <v>1827</v>
      </c>
      <c r="C23" s="23">
        <v>1882</v>
      </c>
      <c r="D23" s="11">
        <f>C23-B23</f>
        <v>55</v>
      </c>
      <c r="E23" s="30">
        <f>(C23-B23)/B23</f>
        <v>0.030103995621237</v>
      </c>
      <c r="F23" s="13">
        <v>17179</v>
      </c>
      <c r="G23" s="24">
        <v>16963</v>
      </c>
      <c r="H23" s="31">
        <f>(G23-F23)/F23</f>
        <v>-0.012573490890040164</v>
      </c>
      <c r="I23" s="9">
        <v>1145</v>
      </c>
      <c r="J23" s="29">
        <v>1130</v>
      </c>
      <c r="K23" s="17">
        <f>(J23-I23)/I23</f>
        <v>-0.013100436681222707</v>
      </c>
      <c r="L23" s="18"/>
      <c r="M23" s="19"/>
      <c r="N23" s="20"/>
      <c r="O23" s="20"/>
      <c r="P23" s="21"/>
      <c r="Q23" s="21"/>
    </row>
    <row r="24" spans="1:17" ht="15.75" customHeight="1">
      <c r="A24" s="22" t="s">
        <v>21</v>
      </c>
      <c r="B24" s="35">
        <v>2402</v>
      </c>
      <c r="C24" s="23">
        <v>2515</v>
      </c>
      <c r="D24" s="25">
        <f>C24-B24</f>
        <v>113</v>
      </c>
      <c r="E24" s="26">
        <f>(C24-B24)/B24</f>
        <v>0.04704412989175687</v>
      </c>
      <c r="F24" s="13">
        <v>23560</v>
      </c>
      <c r="G24" s="24">
        <v>23426</v>
      </c>
      <c r="H24" s="27">
        <f>(G24-F24)/F24</f>
        <v>-0.00568760611205433</v>
      </c>
      <c r="I24" s="35">
        <v>1570</v>
      </c>
      <c r="J24" s="37">
        <v>1561</v>
      </c>
      <c r="K24" s="36">
        <f>(J24-I24)/I24</f>
        <v>-0.005732484076433121</v>
      </c>
      <c r="L24" s="18"/>
      <c r="M24" s="19"/>
      <c r="N24" s="20"/>
      <c r="O24" s="20"/>
      <c r="P24" s="21"/>
      <c r="Q24" s="21"/>
    </row>
    <row r="25" spans="1:17" ht="15.75" customHeight="1">
      <c r="A25" s="22" t="s">
        <v>22</v>
      </c>
      <c r="B25" s="35">
        <v>1668</v>
      </c>
      <c r="C25" s="23">
        <v>1552</v>
      </c>
      <c r="D25" s="25">
        <f>C25-B25</f>
        <v>-116</v>
      </c>
      <c r="E25" s="33">
        <f>(C25-B25)/B25</f>
        <v>-0.06954436450839328</v>
      </c>
      <c r="F25" s="13">
        <v>14855</v>
      </c>
      <c r="G25" s="24">
        <v>13175</v>
      </c>
      <c r="H25" s="27">
        <f>(G25-F25)/F25</f>
        <v>-0.1130932346011444</v>
      </c>
      <c r="I25" s="35">
        <v>990</v>
      </c>
      <c r="J25" s="37">
        <v>878</v>
      </c>
      <c r="K25" s="36">
        <f>(J25-I25)/I25</f>
        <v>-0.11313131313131314</v>
      </c>
      <c r="L25" s="18"/>
      <c r="M25" s="19"/>
      <c r="N25" s="20"/>
      <c r="O25" s="20"/>
      <c r="P25" s="21"/>
      <c r="Q25" s="21"/>
    </row>
    <row r="26" spans="1:17" ht="15.75" customHeight="1">
      <c r="A26" s="22" t="s">
        <v>23</v>
      </c>
      <c r="B26" s="9">
        <v>2257</v>
      </c>
      <c r="C26" s="23">
        <v>2260</v>
      </c>
      <c r="D26" s="11">
        <f>C26-B26</f>
        <v>3</v>
      </c>
      <c r="E26" s="30">
        <f>(C26-B26)/B26</f>
        <v>0.001329198050509526</v>
      </c>
      <c r="F26" s="13">
        <v>22636</v>
      </c>
      <c r="G26" s="24">
        <v>22047</v>
      </c>
      <c r="H26" s="31">
        <f>(G26-F26)/F26</f>
        <v>-0.026020498321258172</v>
      </c>
      <c r="I26" s="9">
        <v>1509</v>
      </c>
      <c r="J26" s="29">
        <v>1469</v>
      </c>
      <c r="K26" s="17">
        <f>(J26-I26)/I26</f>
        <v>-0.026507620941020542</v>
      </c>
      <c r="L26" s="18"/>
      <c r="M26" s="19"/>
      <c r="N26" s="20"/>
      <c r="O26" s="20"/>
      <c r="P26" s="21"/>
      <c r="Q26" s="21"/>
    </row>
    <row r="27" spans="1:17" ht="15.75" customHeight="1">
      <c r="A27" s="22" t="s">
        <v>24</v>
      </c>
      <c r="B27" s="9">
        <v>1138</v>
      </c>
      <c r="C27" s="23" t="s">
        <v>37</v>
      </c>
      <c r="D27" s="25" t="s">
        <v>37</v>
      </c>
      <c r="E27" s="26" t="s">
        <v>37</v>
      </c>
      <c r="F27" s="13">
        <v>9403</v>
      </c>
      <c r="G27" s="24" t="s">
        <v>37</v>
      </c>
      <c r="H27" s="27" t="s">
        <v>37</v>
      </c>
      <c r="I27" s="9">
        <v>626</v>
      </c>
      <c r="J27" s="37" t="s">
        <v>37</v>
      </c>
      <c r="K27" s="36" t="s">
        <v>37</v>
      </c>
      <c r="L27" s="18"/>
      <c r="M27" s="19"/>
      <c r="N27" s="20"/>
      <c r="O27" s="20"/>
      <c r="P27" s="21"/>
      <c r="Q27" s="21"/>
    </row>
    <row r="28" spans="1:17" ht="15.75" customHeight="1">
      <c r="A28" s="22" t="s">
        <v>25</v>
      </c>
      <c r="B28" s="9">
        <v>4866</v>
      </c>
      <c r="C28" s="23">
        <v>4452</v>
      </c>
      <c r="D28" s="25">
        <f aca="true" t="shared" si="4" ref="D28:D38">C28-B28</f>
        <v>-414</v>
      </c>
      <c r="E28" s="26">
        <f aca="true" t="shared" si="5" ref="E28:E37">(C28-B28)/B28</f>
        <v>-0.08508014796547472</v>
      </c>
      <c r="F28" s="32">
        <v>46097</v>
      </c>
      <c r="G28" s="24">
        <v>40200</v>
      </c>
      <c r="H28" s="27">
        <f aca="true" t="shared" si="6" ref="H28:H38">(G28-F28)/F28</f>
        <v>-0.12792589539449423</v>
      </c>
      <c r="I28" s="35">
        <v>3073</v>
      </c>
      <c r="J28" s="37">
        <v>2680</v>
      </c>
      <c r="K28" s="36">
        <f aca="true" t="shared" si="7" ref="K28:K37">(J28-I28)/I28</f>
        <v>-0.1278880572730231</v>
      </c>
      <c r="L28" s="18"/>
      <c r="M28" s="19"/>
      <c r="N28" s="20"/>
      <c r="O28" s="20"/>
      <c r="P28" s="21"/>
      <c r="Q28" s="21"/>
    </row>
    <row r="29" spans="1:17" ht="15.75" customHeight="1">
      <c r="A29" s="22" t="s">
        <v>26</v>
      </c>
      <c r="B29" s="9">
        <v>1663</v>
      </c>
      <c r="C29" s="23">
        <v>1659</v>
      </c>
      <c r="D29" s="11">
        <f t="shared" si="4"/>
        <v>-4</v>
      </c>
      <c r="E29" s="30">
        <f t="shared" si="5"/>
        <v>-0.0024052916416115455</v>
      </c>
      <c r="F29" s="13">
        <v>17878.5</v>
      </c>
      <c r="G29" s="24">
        <v>17622</v>
      </c>
      <c r="H29" s="31">
        <f t="shared" si="6"/>
        <v>-0.01434684117795117</v>
      </c>
      <c r="I29" s="9">
        <v>1191</v>
      </c>
      <c r="J29" s="29">
        <v>1174</v>
      </c>
      <c r="K29" s="17">
        <f t="shared" si="7"/>
        <v>-0.014273719563392108</v>
      </c>
      <c r="L29" s="18"/>
      <c r="M29" s="19"/>
      <c r="N29" s="20"/>
      <c r="O29" s="20"/>
      <c r="P29" s="21"/>
      <c r="Q29" s="21"/>
    </row>
    <row r="30" spans="1:17" ht="15.75" customHeight="1">
      <c r="A30" s="22" t="s">
        <v>27</v>
      </c>
      <c r="B30" s="9">
        <v>1385</v>
      </c>
      <c r="C30" s="23">
        <v>1501</v>
      </c>
      <c r="D30" s="11">
        <f t="shared" si="4"/>
        <v>116</v>
      </c>
      <c r="E30" s="30">
        <f t="shared" si="5"/>
        <v>0.08375451263537906</v>
      </c>
      <c r="F30" s="13">
        <v>12349</v>
      </c>
      <c r="G30" s="24">
        <v>12922</v>
      </c>
      <c r="H30" s="31">
        <f t="shared" si="6"/>
        <v>0.0464005182605879</v>
      </c>
      <c r="I30" s="9">
        <v>823</v>
      </c>
      <c r="J30" s="29">
        <v>861</v>
      </c>
      <c r="K30" s="17">
        <f t="shared" si="7"/>
        <v>0.046172539489671933</v>
      </c>
      <c r="L30" s="18"/>
      <c r="M30" s="19"/>
      <c r="N30" s="20"/>
      <c r="O30" s="20"/>
      <c r="P30" s="21"/>
      <c r="Q30" s="21"/>
    </row>
    <row r="31" spans="1:17" ht="15.75" customHeight="1">
      <c r="A31" s="22" t="s">
        <v>28</v>
      </c>
      <c r="B31" s="35">
        <v>4879</v>
      </c>
      <c r="C31" s="23">
        <v>4545</v>
      </c>
      <c r="D31" s="25">
        <f t="shared" si="4"/>
        <v>-334</v>
      </c>
      <c r="E31" s="26">
        <f t="shared" si="5"/>
        <v>-0.06845665095306415</v>
      </c>
      <c r="F31" s="13">
        <v>45333</v>
      </c>
      <c r="G31" s="24">
        <v>42049</v>
      </c>
      <c r="H31" s="27">
        <f t="shared" si="6"/>
        <v>-0.0724417091302142</v>
      </c>
      <c r="I31" s="35">
        <v>3022</v>
      </c>
      <c r="J31" s="37">
        <v>2803</v>
      </c>
      <c r="K31" s="36">
        <f t="shared" si="7"/>
        <v>-0.07246856386499008</v>
      </c>
      <c r="L31" s="18"/>
      <c r="M31" s="19"/>
      <c r="N31" s="20"/>
      <c r="O31" s="20"/>
      <c r="P31" s="21"/>
      <c r="Q31" s="21"/>
    </row>
    <row r="32" spans="1:17" ht="15.75" customHeight="1">
      <c r="A32" s="22" t="s">
        <v>29</v>
      </c>
      <c r="B32" s="9">
        <v>1521</v>
      </c>
      <c r="C32" s="23">
        <v>1542</v>
      </c>
      <c r="D32" s="11">
        <f t="shared" si="4"/>
        <v>21</v>
      </c>
      <c r="E32" s="30">
        <f t="shared" si="5"/>
        <v>0.013806706114398421</v>
      </c>
      <c r="F32" s="13">
        <v>12954</v>
      </c>
      <c r="G32" s="24">
        <v>12958</v>
      </c>
      <c r="H32" s="31">
        <f t="shared" si="6"/>
        <v>0.0003087849312953528</v>
      </c>
      <c r="I32" s="9">
        <v>863</v>
      </c>
      <c r="J32" s="29">
        <v>863</v>
      </c>
      <c r="K32" s="17">
        <f t="shared" si="7"/>
        <v>0</v>
      </c>
      <c r="L32" s="18"/>
      <c r="M32" s="19"/>
      <c r="N32" s="20"/>
      <c r="O32" s="20"/>
      <c r="P32" s="21"/>
      <c r="Q32" s="21"/>
    </row>
    <row r="33" spans="1:17" ht="15.75" customHeight="1">
      <c r="A33" s="22" t="s">
        <v>30</v>
      </c>
      <c r="B33" s="9">
        <v>6626</v>
      </c>
      <c r="C33" s="23">
        <v>6163</v>
      </c>
      <c r="D33" s="25">
        <f t="shared" si="4"/>
        <v>-463</v>
      </c>
      <c r="E33" s="27">
        <f t="shared" si="5"/>
        <v>-0.06987624509507999</v>
      </c>
      <c r="F33" s="39">
        <v>59244</v>
      </c>
      <c r="G33" s="24">
        <v>54030</v>
      </c>
      <c r="H33" s="27">
        <f t="shared" si="6"/>
        <v>-0.08800891229491595</v>
      </c>
      <c r="I33" s="9">
        <v>3949</v>
      </c>
      <c r="J33" s="23">
        <v>3602</v>
      </c>
      <c r="K33" s="36">
        <f t="shared" si="7"/>
        <v>-0.08787034692327171</v>
      </c>
      <c r="L33" s="18"/>
      <c r="M33" s="19"/>
      <c r="N33" s="20"/>
      <c r="O33" s="20"/>
      <c r="P33" s="21"/>
      <c r="Q33" s="21"/>
    </row>
    <row r="34" spans="1:17" ht="15.75" customHeight="1" thickBot="1">
      <c r="A34" s="22" t="s">
        <v>31</v>
      </c>
      <c r="B34" s="35">
        <v>3762</v>
      </c>
      <c r="C34" s="40">
        <v>3552</v>
      </c>
      <c r="D34" s="25">
        <f t="shared" si="4"/>
        <v>-210</v>
      </c>
      <c r="E34" s="27">
        <f t="shared" si="5"/>
        <v>-0.05582137161084529</v>
      </c>
      <c r="F34" s="39">
        <v>33843</v>
      </c>
      <c r="G34" s="41">
        <v>30812</v>
      </c>
      <c r="H34" s="27">
        <f t="shared" si="6"/>
        <v>-0.0895606181485093</v>
      </c>
      <c r="I34" s="35">
        <v>2256</v>
      </c>
      <c r="J34" s="37">
        <v>2054</v>
      </c>
      <c r="K34" s="36">
        <f t="shared" si="7"/>
        <v>-0.08953900709219859</v>
      </c>
      <c r="L34" s="18"/>
      <c r="M34" s="19"/>
      <c r="N34" s="20"/>
      <c r="O34" s="20"/>
      <c r="P34" s="21"/>
      <c r="Q34" s="21"/>
    </row>
    <row r="35" spans="1:17" ht="15.75" customHeight="1" thickBot="1">
      <c r="A35" s="42" t="s">
        <v>33</v>
      </c>
      <c r="B35" s="43">
        <f>SUM(B10:B34)</f>
        <v>93910</v>
      </c>
      <c r="C35" s="44">
        <f>SUM(C10:C34)</f>
        <v>89972</v>
      </c>
      <c r="D35" s="45">
        <f t="shared" si="4"/>
        <v>-3938</v>
      </c>
      <c r="E35" s="46">
        <f t="shared" si="5"/>
        <v>-0.041933766372058354</v>
      </c>
      <c r="F35" s="47">
        <f>SUM(F10:F34)</f>
        <v>862882.5</v>
      </c>
      <c r="G35" s="48">
        <f>SUM(G10:G34)</f>
        <v>805150</v>
      </c>
      <c r="H35" s="49">
        <f t="shared" si="6"/>
        <v>-0.06690656027906465</v>
      </c>
      <c r="I35" s="43">
        <f>ROUNDDOWN(F35/15,0)</f>
        <v>57525</v>
      </c>
      <c r="J35" s="56">
        <f>ROUNDDOWN(G35/15,0)</f>
        <v>53676</v>
      </c>
      <c r="K35" s="57">
        <f t="shared" si="7"/>
        <v>-0.06691003911342894</v>
      </c>
      <c r="L35" s="18"/>
      <c r="M35" s="19"/>
      <c r="N35" s="20"/>
      <c r="O35" s="20"/>
      <c r="P35" s="21"/>
      <c r="Q35" s="21"/>
    </row>
    <row r="36" spans="1:17" ht="15.75" customHeight="1" thickBot="1">
      <c r="A36" s="51" t="s">
        <v>35</v>
      </c>
      <c r="B36" s="58">
        <v>1660</v>
      </c>
      <c r="C36" s="58">
        <v>1270</v>
      </c>
      <c r="D36" s="58">
        <f t="shared" si="4"/>
        <v>-390</v>
      </c>
      <c r="E36" s="64">
        <f t="shared" si="5"/>
        <v>-0.23493975903614459</v>
      </c>
      <c r="F36" s="62">
        <v>16467</v>
      </c>
      <c r="G36" s="52">
        <v>12216</v>
      </c>
      <c r="H36" s="64">
        <f t="shared" si="6"/>
        <v>-0.25815266897431227</v>
      </c>
      <c r="I36" s="66">
        <v>1097</v>
      </c>
      <c r="J36" s="53">
        <v>814</v>
      </c>
      <c r="K36" s="70">
        <f t="shared" si="7"/>
        <v>-0.25797629899726526</v>
      </c>
      <c r="L36" s="20"/>
      <c r="M36" s="19"/>
      <c r="N36" s="20"/>
      <c r="O36" s="20"/>
      <c r="P36" s="21"/>
      <c r="Q36" s="21"/>
    </row>
    <row r="37" spans="1:11" ht="15.75" customHeight="1" thickBot="1">
      <c r="A37" s="50" t="s">
        <v>34</v>
      </c>
      <c r="B37" s="55">
        <f>SUM(B36:B36)</f>
        <v>1660</v>
      </c>
      <c r="C37" s="55">
        <f>SUM(C36:C36)</f>
        <v>1270</v>
      </c>
      <c r="D37" s="55">
        <f t="shared" si="4"/>
        <v>-390</v>
      </c>
      <c r="E37" s="65">
        <f t="shared" si="5"/>
        <v>-0.23493975903614459</v>
      </c>
      <c r="F37" s="61">
        <f>SUM(F36:F36)</f>
        <v>16467</v>
      </c>
      <c r="G37" s="54">
        <f>SUM(G36:G36)</f>
        <v>12216</v>
      </c>
      <c r="H37" s="69">
        <f t="shared" si="6"/>
        <v>-0.25815266897431227</v>
      </c>
      <c r="I37" s="67">
        <f>ROUNDDOWN(F37/15,0)</f>
        <v>1097</v>
      </c>
      <c r="J37" s="55">
        <f>ROUNDDOWN(G37/15,0)</f>
        <v>814</v>
      </c>
      <c r="K37" s="59">
        <f t="shared" si="7"/>
        <v>-0.25797629899726526</v>
      </c>
    </row>
    <row r="38" spans="1:11" ht="15.75" customHeight="1" thickBot="1">
      <c r="A38" s="50" t="s">
        <v>32</v>
      </c>
      <c r="B38" s="44">
        <f>B35+B37</f>
        <v>95570</v>
      </c>
      <c r="C38" s="44">
        <f>C35+C37</f>
        <v>91242</v>
      </c>
      <c r="D38" s="44">
        <f t="shared" si="4"/>
        <v>-4328</v>
      </c>
      <c r="E38" s="49">
        <f>(C38-B38)/B38</f>
        <v>-0.045286177670817204</v>
      </c>
      <c r="F38" s="63">
        <f>F35+F37</f>
        <v>879349.5</v>
      </c>
      <c r="G38" s="48">
        <f>G35+G37</f>
        <v>817366</v>
      </c>
      <c r="H38" s="49">
        <f t="shared" si="6"/>
        <v>-0.07048790043094355</v>
      </c>
      <c r="I38" s="68">
        <f>ROUNDDOWN(F38/15,0)</f>
        <v>58623</v>
      </c>
      <c r="J38" s="44">
        <f>ROUNDDOWN(G38/15,0)</f>
        <v>54491</v>
      </c>
      <c r="K38" s="60">
        <f>(J38-I38)/I38</f>
        <v>-0.07048428091363458</v>
      </c>
    </row>
  </sheetData>
  <sheetProtection/>
  <mergeCells count="8">
    <mergeCell ref="A2:K2"/>
    <mergeCell ref="A4:K4"/>
    <mergeCell ref="A3:K3"/>
    <mergeCell ref="A8:A9"/>
    <mergeCell ref="B8:E8"/>
    <mergeCell ref="F8:H8"/>
    <mergeCell ref="I8:K8"/>
    <mergeCell ref="A5:K7"/>
  </mergeCells>
  <printOptions horizontalCentered="1"/>
  <pageMargins left="0.25" right="0.25" top="0.75" bottom="0.75" header="0.5" footer="0.5"/>
  <pageSetup fitToHeight="1" fitToWidth="1" horizontalDpi="600" verticalDpi="600" orientation="portrait" scale="91" r:id="rId1"/>
  <headerFooter alignWithMargins="0">
    <oddFooter>&amp;LPage 1&amp;R&amp;F&amp;A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Lawson, Deborah. (Debbie)</cp:lastModifiedBy>
  <cp:lastPrinted>2014-08-18T14:45:46Z</cp:lastPrinted>
  <dcterms:created xsi:type="dcterms:W3CDTF">2012-05-11T18:36:43Z</dcterms:created>
  <dcterms:modified xsi:type="dcterms:W3CDTF">2015-05-14T19:20:48Z</dcterms:modified>
  <cp:category/>
  <cp:version/>
  <cp:contentType/>
  <cp:contentStatus/>
</cp:coreProperties>
</file>