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110" windowWidth="11220" windowHeight="4110" tabRatio="852" activeTab="0"/>
  </bookViews>
  <sheets>
    <sheet name="Cover " sheetId="1" r:id="rId1"/>
    <sheet name="Total" sheetId="2" r:id="rId2"/>
    <sheet name="Level" sheetId="3" r:id="rId3"/>
    <sheet name="Gender" sheetId="4" r:id="rId4"/>
    <sheet name="Race " sheetId="5" r:id="rId5"/>
    <sheet name="SpPops" sheetId="6" r:id="rId6"/>
    <sheet name="Age" sheetId="7" r:id="rId7"/>
    <sheet name="Educ" sheetId="8" r:id="rId8"/>
    <sheet name="General" sheetId="9" r:id="rId9"/>
    <sheet name="Learning" sheetId="10" r:id="rId10"/>
    <sheet name="FinAid" sheetId="11" r:id="rId11"/>
    <sheet name="HS Collaboratives " sheetId="12" r:id="rId12"/>
    <sheet name="Warranty" sheetId="13" r:id="rId13"/>
    <sheet name="Descriptions " sheetId="14" r:id="rId14"/>
  </sheets>
  <definedNames>
    <definedName name="_xlnm.Print_Area" localSheetId="10">'FinAid'!$A$1:$J$33</definedName>
    <definedName name="_xlnm.Print_Area" localSheetId="4">'Race '!$A$1:$S$33</definedName>
  </definedNames>
  <calcPr fullCalcOnLoad="1"/>
</workbook>
</file>

<file path=xl/sharedStrings.xml><?xml version="1.0" encoding="utf-8"?>
<sst xmlns="http://schemas.openxmlformats.org/spreadsheetml/2006/main" count="604" uniqueCount="199">
  <si>
    <t>Total Credit Enrollment, Credit Hours, and FTE</t>
  </si>
  <si>
    <t>Total Enrollment</t>
  </si>
  <si>
    <t>Full Time Equivalent (FTE)</t>
  </si>
  <si>
    <t>Percent
Change</t>
  </si>
  <si>
    <t>Percent Change</t>
  </si>
  <si>
    <t>Albany</t>
  </si>
  <si>
    <t>Altamaha</t>
  </si>
  <si>
    <t>Athens</t>
  </si>
  <si>
    <t>Atlanta</t>
  </si>
  <si>
    <t>Augusta</t>
  </si>
  <si>
    <t>Central Georgia</t>
  </si>
  <si>
    <t>Chattahoochee</t>
  </si>
  <si>
    <t>Columbus</t>
  </si>
  <si>
    <t>Gwinnett</t>
  </si>
  <si>
    <t>Lanier</t>
  </si>
  <si>
    <t>Moultrie</t>
  </si>
  <si>
    <t>North Georgia</t>
  </si>
  <si>
    <t>Ogeechee</t>
  </si>
  <si>
    <t>Okefenokee</t>
  </si>
  <si>
    <t>Savannah</t>
  </si>
  <si>
    <t>South Georgia</t>
  </si>
  <si>
    <t>Southeastern</t>
  </si>
  <si>
    <t>Southwest Georgia</t>
  </si>
  <si>
    <t>West Georgia</t>
  </si>
  <si>
    <t>GRAND TOTAL</t>
  </si>
  <si>
    <t>Diploma</t>
  </si>
  <si>
    <t xml:space="preserve"> </t>
  </si>
  <si>
    <t>Male</t>
  </si>
  <si>
    <t>Female</t>
  </si>
  <si>
    <t>%</t>
  </si>
  <si>
    <t>Credit Enrollment by Racial/Ethnic Groups</t>
  </si>
  <si>
    <t>No.</t>
  </si>
  <si>
    <t>Credit Enrollment by Age Group</t>
  </si>
  <si>
    <t>21-25</t>
  </si>
  <si>
    <t>26-30</t>
  </si>
  <si>
    <t>31-35</t>
  </si>
  <si>
    <t>36-40</t>
  </si>
  <si>
    <t>GED</t>
  </si>
  <si>
    <t>Credit Enrollment in General Education</t>
  </si>
  <si>
    <t>English</t>
  </si>
  <si>
    <t>Math</t>
  </si>
  <si>
    <t>Science</t>
  </si>
  <si>
    <t>Social
Science</t>
  </si>
  <si>
    <t>PELL</t>
  </si>
  <si>
    <t>HOPE</t>
  </si>
  <si>
    <t>TANF</t>
  </si>
  <si>
    <t>Assoc Degree</t>
  </si>
  <si>
    <t>Skill
Building</t>
  </si>
  <si>
    <t>Licensure</t>
  </si>
  <si>
    <t>Retraining</t>
  </si>
  <si>
    <t>Update
Training</t>
  </si>
  <si>
    <t>Total</t>
  </si>
  <si>
    <t>Tech College Total</t>
  </si>
  <si>
    <t>Bainbridge</t>
  </si>
  <si>
    <t>Coll Tech Div Total</t>
  </si>
  <si>
    <t>Credit Enrollment by Award Level</t>
  </si>
  <si>
    <t>WIA</t>
  </si>
  <si>
    <t>Total Diff</t>
  </si>
  <si>
    <t>Total
(Undup)
Enrollment</t>
  </si>
  <si>
    <t>Technical Certificate
of Credit</t>
  </si>
  <si>
    <t>Unduplicated
Total Enrolled in
Award Program</t>
  </si>
  <si>
    <t>Warranty Students by Type of Service Received</t>
  </si>
  <si>
    <t>Total Warranty Students Served</t>
  </si>
  <si>
    <t>English and
Reading</t>
  </si>
  <si>
    <t>Report Descriptions for</t>
  </si>
  <si>
    <t>Credit Students (enrolled in course level 50 or 54):</t>
  </si>
  <si>
    <t>Rep #</t>
  </si>
  <si>
    <t>Title</t>
  </si>
  <si>
    <t>Description</t>
  </si>
  <si>
    <t xml:space="preserve">
Total Credit Enrollment, Credit Hours, and FTE</t>
  </si>
  <si>
    <t xml:space="preserve">
Total students enrolled in credit courses, total credit hours taken by these students, and total full time equivalent (FTE). FTE is credit hours divided by 15 and rounded down. Percent change is from same term of previous year to current term.</t>
  </si>
  <si>
    <r>
      <t xml:space="preserve">Credit Students (enrolled in course level 50 or 54) - </t>
    </r>
    <r>
      <rPr>
        <b/>
        <i/>
        <sz val="12"/>
        <rFont val="Arial"/>
        <family val="2"/>
      </rPr>
      <t>continued</t>
    </r>
    <r>
      <rPr>
        <b/>
        <sz val="12"/>
        <rFont val="Arial"/>
        <family val="2"/>
      </rPr>
      <t>:</t>
    </r>
  </si>
  <si>
    <t>Under 21</t>
  </si>
  <si>
    <t>Over 40</t>
  </si>
  <si>
    <t xml:space="preserve">Credit Enrollment by Educational Level </t>
  </si>
  <si>
    <t xml:space="preserve">
ER21</t>
  </si>
  <si>
    <t>Credit Enrollment By Special Populations</t>
  </si>
  <si>
    <t>Single Parent</t>
  </si>
  <si>
    <t>Displaced Homemaker</t>
  </si>
  <si>
    <t>Disabled</t>
  </si>
  <si>
    <t>Institution</t>
  </si>
  <si>
    <t>Asian</t>
  </si>
  <si>
    <t>Black</t>
  </si>
  <si>
    <t>Hispanic</t>
  </si>
  <si>
    <t>White</t>
  </si>
  <si>
    <t>Less Than 12</t>
  </si>
  <si>
    <t>High School</t>
  </si>
  <si>
    <t>1 - 3 Years Postsecondary</t>
  </si>
  <si>
    <t>Bachelor Degree</t>
  </si>
  <si>
    <t>Veterans Admin</t>
  </si>
  <si>
    <t>Economically Disadvantaged</t>
  </si>
  <si>
    <t>Greater than Bachelor Deg.</t>
  </si>
  <si>
    <t>Total Duplicated
General Ed</t>
  </si>
  <si>
    <t>Total
Unduplicated
General Ed</t>
  </si>
  <si>
    <t>Total 
Undup Special
Populations</t>
  </si>
  <si>
    <t>Total
Not in Award Program</t>
  </si>
  <si>
    <t>Note: There is some duplication of students with dual majors in TCC, diploma, and degree columns.</t>
  </si>
  <si>
    <t>Program Enrollment</t>
  </si>
  <si>
    <t>ER20</t>
  </si>
  <si>
    <t>Credit Enrollment by Gender</t>
  </si>
  <si>
    <t>Students grouped by male and female.</t>
  </si>
  <si>
    <t>CR570</t>
  </si>
  <si>
    <t>Credit Enrollment by Special Populations</t>
  </si>
  <si>
    <t>POST
311</t>
  </si>
  <si>
    <t>Each student is reported in exactly one Age group, based on student's age at the term's start date:  Under 21, 21 - 25, 26 - 30, 31 - 35, 36 - 40 or Over 40.
"%" is percentage of total credit enrollment.</t>
  </si>
  <si>
    <t>Each student is reported in exactly one education level: Less than 12, GED, High School, 1 to 3 years Postsecondary, Bachelor degree, or greater than Bachelor degree. This is based on the student's current  education level.
"%" is percentage of total credit enrollment.</t>
  </si>
  <si>
    <t>Number of students who are enrolled in at least one course with a general education CIP code:  230101 (English), 270101(Math), 400101(Science), or 420101(Social Science). Students enrolled in more than one course in the same category are counted only once within that category.</t>
  </si>
  <si>
    <t>CR
289</t>
  </si>
  <si>
    <t>Credit Enrollment by Financial Aid</t>
  </si>
  <si>
    <t>POST
300(a)</t>
  </si>
  <si>
    <t>POST
322</t>
  </si>
  <si>
    <t>POST
321</t>
  </si>
  <si>
    <t>ER24</t>
  </si>
  <si>
    <t>Credit Enrollment by Education Level</t>
  </si>
  <si>
    <t>ER23</t>
  </si>
  <si>
    <t>Credit Enrollment by Race/Ethnicity</t>
  </si>
  <si>
    <t>Technical College System of Georgia</t>
  </si>
  <si>
    <t>Table of Contents</t>
  </si>
  <si>
    <t xml:space="preserve">Page    </t>
  </si>
  <si>
    <r>
      <t xml:space="preserve">Report Descriptions </t>
    </r>
    <r>
      <rPr>
        <sz val="10"/>
        <rFont val="Arial"/>
        <family val="2"/>
      </rPr>
      <t xml:space="preserve">. . . . . . . . . . . . . . . . . . . . . . . . . . . . . . . . . . . . . . . . . . </t>
    </r>
  </si>
  <si>
    <r>
      <t xml:space="preserve">Total Credit Enrollment, Credit Hours, and FTE </t>
    </r>
    <r>
      <rPr>
        <sz val="10"/>
        <rFont val="Arial"/>
        <family val="2"/>
      </rPr>
      <t>. . . . . . . . . . . . . . . . . . . .</t>
    </r>
  </si>
  <si>
    <r>
      <t xml:space="preserve">Special Populations </t>
    </r>
    <r>
      <rPr>
        <sz val="10"/>
        <rFont val="Arial"/>
        <family val="2"/>
      </rPr>
      <t>. . . . . . . . . . . . . . . . . . . . . . . . . . . . . . . . . . . . . . . . . . .</t>
    </r>
  </si>
  <si>
    <r>
      <t xml:space="preserve">Race/Ethnicity </t>
    </r>
    <r>
      <rPr>
        <sz val="10"/>
        <rFont val="Arial"/>
        <family val="2"/>
      </rPr>
      <t>. . . . . . . . . . . . . . . . . . . . . . . . . . . . . . . . . . . . . . . . . . . . . . . .</t>
    </r>
  </si>
  <si>
    <r>
      <t>Age Group</t>
    </r>
    <r>
      <rPr>
        <sz val="10"/>
        <rFont val="Arial"/>
        <family val="2"/>
      </rPr>
      <t xml:space="preserve"> . . . . . . . . . . . . . . . . . . . . . . . . . . . . . . . . . . . . . . . . . . . . . . . . . . .</t>
    </r>
  </si>
  <si>
    <r>
      <t>Educational Level</t>
    </r>
    <r>
      <rPr>
        <sz val="10"/>
        <rFont val="Arial"/>
        <family val="0"/>
      </rPr>
      <t xml:space="preserve"> . . . . . . . . . . . . . . . . . . . . . . . . . . . . . . . . . . . . . . . . . . . . .</t>
    </r>
  </si>
  <si>
    <r>
      <t xml:space="preserve">General Education </t>
    </r>
    <r>
      <rPr>
        <sz val="10"/>
        <rFont val="Arial"/>
        <family val="2"/>
      </rPr>
      <t>. . . . . . . . . . . . . . . . . . . . . . . . . . . . . . . . . . . . . . . . . . . . .</t>
    </r>
  </si>
  <si>
    <r>
      <t>Financial Aid</t>
    </r>
    <r>
      <rPr>
        <sz val="10"/>
        <rFont val="Arial"/>
        <family val="0"/>
      </rPr>
      <t xml:space="preserve"> . . . . . . . . . . . . . . . . . . . . . . . . . . . . . . . . . . . . . . . . . . . . . . . . .</t>
    </r>
  </si>
  <si>
    <r>
      <t>Warranty Students</t>
    </r>
    <r>
      <rPr>
        <sz val="10"/>
        <rFont val="Arial"/>
        <family val="2"/>
      </rPr>
      <t xml:space="preserve"> . . . . . . . . . . . . . . . . . . . . . . . . . . . . . . . . . . . . . . . . . . . . .</t>
    </r>
  </si>
  <si>
    <t xml:space="preserve">Displaced Homemaker, Single Parent, or Limited English: Unduplicated count of students who have either in their student history or for the current term at least one of these codes (DHOM, SPAR or LEP), or were enrolled in a non-credit course set up for these special services using the appropriate CIP code.
Academically Disadvantaged: all credit students who for the current term only are either enrolled in an ABE Level 53 course, or enrolled in at least one Learning Support course (CIP code 320104/Math or 320108/English &amp; Reading).
Economically Disadvantaged: all credit students who for the current term only received needs-based financial aid - Pell or TANF.
Disabled: Unduplicated count of students who have either in their student history or for the current term at least one disability code (one of the medical "H" codes).
</t>
  </si>
  <si>
    <t>Credit Enrollment in Learning Support</t>
  </si>
  <si>
    <t>Number of students who are enrolled in at least one course with a Learning Support CIP code:  320104 (Math) or 320108 (English &amp; Reading).  Students enrolled in more than one course in the same category are counted only once within that category.</t>
  </si>
  <si>
    <t>Total
Duplicated
Learning
Support</t>
  </si>
  <si>
    <t>Total
Unduplicated
Learning
Support</t>
  </si>
  <si>
    <r>
      <t xml:space="preserve">Learning Support  </t>
    </r>
    <r>
      <rPr>
        <sz val="10"/>
        <rFont val="Arial"/>
        <family val="2"/>
      </rPr>
      <t xml:space="preserve">. . . . . . . . . . . . . . . . . . . . . . . . . . . . . . . . . . . . . . . . . . . . . </t>
    </r>
  </si>
  <si>
    <t xml:space="preserve">Technical College System of Georgia </t>
  </si>
  <si>
    <t>High School Collaboratives Enrollment</t>
  </si>
  <si>
    <t>Dual
Enrolled</t>
  </si>
  <si>
    <t>Joint
Enrolled</t>
  </si>
  <si>
    <t>Total Undup.
HS students</t>
  </si>
  <si>
    <t xml:space="preserve">Bainbridge          </t>
  </si>
  <si>
    <r>
      <t xml:space="preserve">High School Collaboratives  </t>
    </r>
    <r>
      <rPr>
        <sz val="10"/>
        <rFont val="Arial"/>
        <family val="2"/>
      </rPr>
      <t>. . . . . . . . . . . . . . . . . . . . . . . . . . . . . . . . . .</t>
    </r>
  </si>
  <si>
    <t>Source:  Data, Planning &amp; Research / Data Center</t>
  </si>
  <si>
    <t>Number of credit enrolled students who received one of the following types of financial aid:  Pell, WIA, Veteran's Administration, Vocational Rehabilitation, HOPE, TANF, Local Scholarship, Dislocated Worker, or Postsecondary Options (PSO).  Students receiving more than one financial aid type will show up once for each different type, but the total is unduplicated.</t>
  </si>
  <si>
    <t>High School Collaboratives</t>
  </si>
  <si>
    <t>Total
Unduplicated
Financial Aid
Recipients</t>
  </si>
  <si>
    <t>Local
Scholar-
ship</t>
  </si>
  <si>
    <t>Dis-
located Worker</t>
  </si>
  <si>
    <t>Vocational Rehabili-
tation</t>
  </si>
  <si>
    <r>
      <t xml:space="preserve">Gender . </t>
    </r>
    <r>
      <rPr>
        <sz val="10"/>
        <rFont val="Arial"/>
        <family val="2"/>
      </rPr>
      <t>. . . . . . . . . . . . . . . . . . . . . . . . . . . . . . . . . . . . . . . . . . . . . . . . . . .</t>
    </r>
    <r>
      <rPr>
        <b/>
        <sz val="10"/>
        <rFont val="Arial"/>
        <family val="2"/>
      </rPr>
      <t xml:space="preserve"> </t>
    </r>
  </si>
  <si>
    <t>TCSG Data Center</t>
  </si>
  <si>
    <t xml:space="preserve">Number of students who were reported through the online Warranty Survey as receiving services or training for the term as guaranteed under the TCSG Warranty Policy.  Each student is reported in one of the four service types:  Skill Building, Licensure, Retraining, or Update Training.  </t>
  </si>
  <si>
    <t>LEP</t>
  </si>
  <si>
    <t>Nontraditional</t>
  </si>
  <si>
    <t>End of Year Enrollment Report</t>
  </si>
  <si>
    <r>
      <t xml:space="preserve">Level  </t>
    </r>
    <r>
      <rPr>
        <sz val="10"/>
        <rFont val="Arial"/>
        <family val="2"/>
      </rPr>
      <t>. . . . . . . . . . . . . . . . . . . . . . . . . . . . . . . . . . . . . . . . . . . . . . . . .</t>
    </r>
  </si>
  <si>
    <t>Georgia Northwestern</t>
  </si>
  <si>
    <t xml:space="preserve">Bainbridge  </t>
  </si>
  <si>
    <t>American 
Indian</t>
  </si>
  <si>
    <t>Native 
Hawaiian</t>
  </si>
  <si>
    <t>Two or 
more races</t>
  </si>
  <si>
    <t>Unknown</t>
  </si>
  <si>
    <t>Accel</t>
  </si>
  <si>
    <t>Southern Crescent</t>
  </si>
  <si>
    <t>Wiregrass Georgia</t>
  </si>
  <si>
    <t>Dual Enrollment Programs</t>
  </si>
  <si>
    <t>Move on When Ready</t>
  </si>
  <si>
    <t>Career Academies</t>
  </si>
  <si>
    <t xml:space="preserve">Undup Dual Enrollment Programs </t>
  </si>
  <si>
    <t>CR1245</t>
  </si>
  <si>
    <t>Students with student type "H" (high school) and plan MOWR,Accel, Career Academies, Dual Enrolled, or Joint Enrolled.  A HS student can be coded both Dual and Joint, if appropriate. Students participating in more than one plan will show up once for each different plan.  The unduplicated Dual Enrollment Programs is an unduplicated count of MOWR, Accel, Career Academies and Dual Enrolled,  the total is the unduplicated number of students in high school. This report replaces the old 300(b) Credit Enrollment by Student Plan and CR02-224 High School Collaboratives report.</t>
  </si>
  <si>
    <t>Georgia Piedmont</t>
  </si>
  <si>
    <t>Oconee Fall Line</t>
  </si>
  <si>
    <t>`</t>
  </si>
  <si>
    <t>End of Year Credit Enrollment Spreadsheets</t>
  </si>
  <si>
    <t>Credit Hours</t>
  </si>
  <si>
    <t>N/A**</t>
  </si>
  <si>
    <t>**Note records with N/A represent colleges that are going through an administrative merger</t>
  </si>
  <si>
    <t>CR1658</t>
  </si>
  <si>
    <t>(Revised Post 698)"Program Enrollment" includes all students, including special admits, who were enrolled in a Technical Certificate of Credit, Diploma, or Degree program (any major other than DV00, IA00, TR00 or SP00).  Report includes dual majors:  students enrolled in more than one major in the same award level are counted only once within that level; students enrolled in two majors that are in different levels are counted once in each different level. 
"Unduplicated Total in Award Program" is an unduplicated count of all program enrolled students.
"Not in Award" is an unduplicated count of students who are in either major code DV00 (Learning Support), IA00 (institutionally accepted), TR00 (Transient), SP00 (Special Admit) and are not enrolled in a TCC, Diploma, or Degree program.
Total credit enrollment is the sum of the unduplicated totals "Total in Enrolled in Award Program" and " Total Not in Award Program".</t>
  </si>
  <si>
    <t>TCSG Data Center; Report # ER21; 8/17/15</t>
  </si>
  <si>
    <t>TCSG Data Center; Report #  CR1658 (Post 698 revised); 8/17/15</t>
  </si>
  <si>
    <t>TCSG Data Center; Report # ER20; 8/17/15</t>
  </si>
  <si>
    <t>TCSG Data Center; Report # Post 311;  8/17/15</t>
  </si>
  <si>
    <t>TCSG Data Center; Report # CR1024; 8/17/15</t>
  </si>
  <si>
    <t>TCSG Data Center; Report # ER23; 8/17/15</t>
  </si>
  <si>
    <t>TCSG Data Center; Report # ER24; 8/17/15</t>
  </si>
  <si>
    <t>TCSG Data Center; Report # Post 321; 8/17/15</t>
  </si>
  <si>
    <t>TCSG Data Center; Report # Post 322; 8/17/15</t>
  </si>
  <si>
    <t>TCSG Data Center; Report # CR1660 (Post 300a revised); 8/17/15</t>
  </si>
  <si>
    <t>TCSG Data Center; Report #CR1245  (CR224 revised) 8/17/15</t>
  </si>
  <si>
    <t>TCSG Data Center; Report # CR289; 8/17/15</t>
  </si>
  <si>
    <t>Report Date: 8/17/2015</t>
  </si>
  <si>
    <t>AY 2015</t>
  </si>
  <si>
    <t>AY      2015</t>
  </si>
  <si>
    <t>AY
2015</t>
  </si>
  <si>
    <t>AY
2014</t>
  </si>
  <si>
    <t>Coastal Pines</t>
  </si>
  <si>
    <t>Each student is reported in exactly one Race/Ethnicity group: American Indian, Asian, Black, Hispanic, Native Hawaiian,Two or More Races,Unknown, or White. "%" is percentage of total credit enrollment.</t>
  </si>
  <si>
    <t>Credit Enrollment by Financial Aid (not final data)*</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</si>
</sst>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quot;Yes&quot;;&quot;Yes&quot;;&quot;No&quot;"/>
    <numFmt numFmtId="167" formatCode="&quot;True&quot;;&quot;True&quot;;&quot;False&quot;"/>
    <numFmt numFmtId="168" formatCode="&quot;On&quot;;&quot;On&quot;;&quot;Off&quot;"/>
    <numFmt numFmtId="169" formatCode="_(* #,##0.0_);_(* \(#,##0.0\);_(* &quot;-&quot;??_);_(@_)"/>
    <numFmt numFmtId="170" formatCode="_(* #,##0_);_(* \(#,##0\);_(* &quot;-&quot;??_);_(@_)"/>
    <numFmt numFmtId="171" formatCode="0.0"/>
    <numFmt numFmtId="172" formatCode="#,##0.0"/>
    <numFmt numFmtId="173" formatCode="#,##0.000"/>
    <numFmt numFmtId="174" formatCode="_(* #,##0.00_);_(* \(#,##0.00\);_(* &quot;-&quot;?_);_(@_)"/>
    <numFmt numFmtId="175" formatCode="_(* #,##0.000_);_(* \(#,##0.000\);_(* &quot;-&quot;?_);_(@_)"/>
    <numFmt numFmtId="176" formatCode="&quot;$&quot;#,##0.0"/>
    <numFmt numFmtId="177" formatCode="#,##0.0_);\(#,##0.0\)"/>
    <numFmt numFmtId="178" formatCode="00000"/>
    <numFmt numFmtId="179" formatCode="[$-409]dddd\,\ mmmm\ dd\,\ yyyy"/>
    <numFmt numFmtId="180" formatCode="_(* #,##0.000_);_(* \(#,##0.000\);_(* &quot;-&quot;??_);_(@_)"/>
    <numFmt numFmtId="181" formatCode="_(* #,##0.0000_);_(* \(#,##0.0000\);_(* &quot;-&quot;??_);_(@_)"/>
    <numFmt numFmtId="182" formatCode="[$€-2]\ #,##0.00_);[Red]\([$€-2]\ #,##0.00\)"/>
    <numFmt numFmtId="183" formatCode="0.000%"/>
    <numFmt numFmtId="184" formatCode="0.0000%"/>
    <numFmt numFmtId="185" formatCode="0.00000%"/>
    <numFmt numFmtId="186" formatCode="0.000000%"/>
    <numFmt numFmtId="187" formatCode="0.0000000%"/>
    <numFmt numFmtId="188" formatCode="0.00000000%"/>
    <numFmt numFmtId="189" formatCode="0.000000000%"/>
    <numFmt numFmtId="190" formatCode="[$-409]h:mm:ss\ AM/PM"/>
  </numFmts>
  <fonts count="46">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b/>
      <u val="single"/>
      <sz val="10"/>
      <name val="Arial"/>
      <family val="2"/>
    </font>
    <font>
      <b/>
      <sz val="16"/>
      <name val="Arial"/>
      <family val="2"/>
    </font>
    <font>
      <b/>
      <sz val="12"/>
      <name val="Arial"/>
      <family val="2"/>
    </font>
    <font>
      <b/>
      <i/>
      <sz val="12"/>
      <name val="Arial"/>
      <family val="2"/>
    </font>
    <font>
      <b/>
      <sz val="10"/>
      <color indexed="8"/>
      <name val="Arial MT"/>
      <family val="0"/>
    </font>
    <font>
      <sz val="10"/>
      <color indexed="8"/>
      <name val="Arial MT"/>
      <family val="0"/>
    </font>
    <font>
      <sz val="10"/>
      <name val="Arial MT"/>
      <family val="0"/>
    </font>
    <font>
      <b/>
      <sz val="10"/>
      <color indexed="8"/>
      <name val="Arial"/>
      <family val="2"/>
    </font>
    <font>
      <sz val="10"/>
      <color indexed="8"/>
      <name val="Arial"/>
      <family val="2"/>
    </font>
    <font>
      <b/>
      <u val="single"/>
      <sz val="11"/>
      <name val="Arial"/>
      <family val="2"/>
    </font>
    <font>
      <b/>
      <sz val="11"/>
      <name val="Arial"/>
      <family val="2"/>
    </font>
    <font>
      <b/>
      <sz val="11"/>
      <color indexed="8"/>
      <name val="Arial"/>
      <family val="2"/>
    </font>
    <font>
      <b/>
      <u val="single"/>
      <sz val="10"/>
      <color indexed="8"/>
      <name val="Arial"/>
      <family val="2"/>
    </font>
    <font>
      <sz val="8"/>
      <name val="Arial"/>
      <family val="2"/>
    </font>
    <font>
      <b/>
      <sz val="16"/>
      <color indexed="56"/>
      <name val="Arial"/>
      <family val="2"/>
    </font>
    <font>
      <sz val="16"/>
      <name val="Arial"/>
      <family val="2"/>
    </font>
    <font>
      <b/>
      <sz val="12"/>
      <color indexed="56"/>
      <name val="Arial"/>
      <family val="2"/>
    </font>
    <font>
      <b/>
      <sz val="10"/>
      <color indexed="5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sz val="8"/>
      <name val="Calibri"/>
      <family val="2"/>
    </font>
    <font>
      <sz val="10"/>
      <color indexed="10"/>
      <name val="Arial"/>
      <family val="2"/>
    </font>
    <font>
      <i/>
      <sz val="10"/>
      <color indexed="10"/>
      <name val="Arial"/>
      <family val="2"/>
    </font>
    <font>
      <i/>
      <sz val="10"/>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24997000396251678"/>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double"/>
      <top style="thin"/>
      <bottom style="double"/>
    </border>
    <border>
      <left style="thin"/>
      <right style="double"/>
      <top>
        <color indexed="63"/>
      </top>
      <bottom style="thin"/>
    </border>
    <border>
      <left style="double"/>
      <right style="double"/>
      <top>
        <color indexed="63"/>
      </top>
      <bottom style="thin"/>
    </border>
    <border>
      <left>
        <color indexed="63"/>
      </left>
      <right style="thin"/>
      <top>
        <color indexed="63"/>
      </top>
      <bottom style="thin"/>
    </border>
    <border>
      <left style="thin"/>
      <right style="double"/>
      <top style="thin"/>
      <bottom style="thin"/>
    </border>
    <border>
      <left style="double"/>
      <right style="double"/>
      <top style="thin"/>
      <bottom style="thin"/>
    </border>
    <border>
      <left>
        <color indexed="63"/>
      </left>
      <right style="thin"/>
      <top style="thin"/>
      <bottom style="thin"/>
    </border>
    <border>
      <left style="thin"/>
      <right style="double"/>
      <top style="medium"/>
      <bottom style="medium"/>
    </border>
    <border>
      <left style="double"/>
      <right style="double"/>
      <top style="medium"/>
      <bottom style="medium"/>
    </border>
    <border>
      <left style="thin"/>
      <right style="thin"/>
      <top>
        <color indexed="63"/>
      </top>
      <bottom>
        <color indexed="63"/>
      </bottom>
    </border>
    <border>
      <left style="thin"/>
      <right style="double"/>
      <top>
        <color indexed="63"/>
      </top>
      <bottom>
        <color indexed="63"/>
      </bottom>
    </border>
    <border>
      <left style="double"/>
      <right style="double"/>
      <top>
        <color indexed="63"/>
      </top>
      <bottom>
        <color indexed="63"/>
      </bottom>
    </border>
    <border>
      <left>
        <color indexed="63"/>
      </left>
      <right style="thin"/>
      <top>
        <color indexed="63"/>
      </top>
      <bottom>
        <color indexed="63"/>
      </bottom>
    </border>
    <border>
      <left>
        <color indexed="63"/>
      </left>
      <right style="thin"/>
      <top style="medium"/>
      <bottom style="medium"/>
    </border>
    <border>
      <left>
        <color indexed="63"/>
      </left>
      <right style="thin"/>
      <top style="thin"/>
      <bottom style="double"/>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medium"/>
    </border>
    <border>
      <left style="thin"/>
      <right style="thin"/>
      <top style="medium"/>
      <bottom style="thin"/>
    </border>
    <border>
      <left style="thin"/>
      <right>
        <color indexed="63"/>
      </right>
      <top style="thin"/>
      <bottom style="double"/>
    </border>
    <border>
      <left style="thin"/>
      <right style="thin"/>
      <top style="double"/>
      <bottom style="double"/>
    </border>
    <border>
      <left style="thin"/>
      <right style="double"/>
      <top style="double"/>
      <bottom style="double"/>
    </border>
    <border>
      <left style="thin"/>
      <right style="thin"/>
      <top>
        <color indexed="63"/>
      </top>
      <bottom style="double"/>
    </border>
    <border>
      <left style="thin"/>
      <right style="double"/>
      <top>
        <color indexed="63"/>
      </top>
      <bottom style="double"/>
    </border>
    <border>
      <left style="thin"/>
      <right>
        <color indexed="63"/>
      </right>
      <top style="thin"/>
      <bottom style="thin"/>
    </border>
    <border>
      <left style="thin"/>
      <right style="thin"/>
      <top>
        <color indexed="63"/>
      </top>
      <bottom style="medium"/>
    </border>
    <border>
      <left style="thin"/>
      <right style="double"/>
      <top>
        <color indexed="63"/>
      </top>
      <bottom style="medium"/>
    </border>
    <border>
      <left>
        <color indexed="63"/>
      </left>
      <right style="thin"/>
      <top>
        <color indexed="63"/>
      </top>
      <bottom style="medium"/>
    </border>
    <border>
      <left style="thin"/>
      <right style="double"/>
      <top style="double"/>
      <bottom style="thin"/>
    </border>
    <border>
      <left style="medium"/>
      <right/>
      <top style="thin"/>
      <bottom style="double"/>
    </border>
    <border>
      <left style="thin"/>
      <right style="medium"/>
      <top style="thin"/>
      <bottom style="double"/>
    </border>
    <border>
      <left style="medium"/>
      <right style="thin"/>
      <top style="thin"/>
      <bottom style="thin"/>
    </border>
    <border>
      <left/>
      <right style="thin"/>
      <top style="double"/>
      <bottom style="thin"/>
    </border>
    <border>
      <left style="thin"/>
      <right style="medium"/>
      <top style="medium"/>
      <bottom style="medium"/>
    </border>
    <border>
      <left style="thin"/>
      <right style="medium"/>
      <top>
        <color indexed="63"/>
      </top>
      <bottom style="thin"/>
    </border>
    <border>
      <left style="thin"/>
      <right style="thin"/>
      <top style="thin"/>
      <bottom>
        <color indexed="63"/>
      </bottom>
    </border>
    <border>
      <left style="thin"/>
      <right style="thin"/>
      <top style="thin"/>
      <bottom style="medium"/>
    </border>
    <border>
      <left>
        <color indexed="63"/>
      </left>
      <right>
        <color indexed="63"/>
      </right>
      <top style="medium"/>
      <bottom>
        <color indexed="63"/>
      </bottom>
    </border>
    <border>
      <left style="thin"/>
      <right>
        <color indexed="63"/>
      </right>
      <top>
        <color indexed="63"/>
      </top>
      <bottom style="thin"/>
    </border>
    <border>
      <left style="medium"/>
      <right style="medium"/>
      <top style="thin"/>
      <bottom style="double"/>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style="double"/>
      <top style="thin"/>
      <bottom style="medium"/>
    </border>
    <border>
      <left>
        <color indexed="63"/>
      </left>
      <right>
        <color indexed="63"/>
      </right>
      <top style="double"/>
      <bottom style="double"/>
    </border>
    <border>
      <left style="thin"/>
      <right>
        <color indexed="63"/>
      </right>
      <top style="thin"/>
      <bottom style="medium"/>
    </border>
    <border>
      <left>
        <color indexed="63"/>
      </left>
      <right style="thin"/>
      <top style="thin"/>
      <bottom style="medium"/>
    </border>
    <border>
      <left style="double"/>
      <right style="thin"/>
      <top style="thin"/>
      <bottom style="double"/>
    </border>
    <border>
      <left style="thin"/>
      <right style="double"/>
      <top style="thin"/>
      <bottom>
        <color indexed="63"/>
      </bottom>
    </border>
    <border>
      <left style="thin"/>
      <right>
        <color indexed="63"/>
      </right>
      <top style="double"/>
      <bottom style="thin"/>
    </border>
    <border>
      <left style="double"/>
      <right style="double"/>
      <top style="thin"/>
      <bottom>
        <color indexed="63"/>
      </bottom>
    </border>
    <border>
      <left style="double"/>
      <right style="double"/>
      <top>
        <color indexed="63"/>
      </top>
      <bottom style="double"/>
    </border>
    <border>
      <left>
        <color indexed="63"/>
      </left>
      <right style="double"/>
      <top style="thin"/>
      <bottom style="thin"/>
    </border>
    <border>
      <left style="thin"/>
      <right>
        <color indexed="63"/>
      </right>
      <top style="thin"/>
      <bottom>
        <color indexed="63"/>
      </bottom>
    </border>
    <border>
      <left style="thin"/>
      <right>
        <color indexed="63"/>
      </right>
      <top>
        <color indexed="63"/>
      </top>
      <bottom style="double"/>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24" fillId="0" borderId="0">
      <alignment/>
      <protection/>
    </xf>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10">
    <xf numFmtId="0" fontId="0" fillId="0" borderId="0" xfId="0" applyAlignment="1">
      <alignment/>
    </xf>
    <xf numFmtId="0" fontId="0" fillId="0" borderId="0" xfId="0" applyBorder="1" applyAlignment="1">
      <alignment/>
    </xf>
    <xf numFmtId="3" fontId="1" fillId="0" borderId="10" xfId="0" applyNumberFormat="1" applyFont="1" applyBorder="1" applyAlignment="1">
      <alignment/>
    </xf>
    <xf numFmtId="0" fontId="0" fillId="0" borderId="11" xfId="0" applyBorder="1" applyAlignment="1">
      <alignment/>
    </xf>
    <xf numFmtId="3" fontId="0" fillId="0" borderId="11" xfId="0" applyNumberFormat="1" applyFont="1" applyBorder="1" applyAlignment="1">
      <alignment/>
    </xf>
    <xf numFmtId="0" fontId="1" fillId="0" borderId="0" xfId="0" applyFont="1" applyAlignment="1">
      <alignment/>
    </xf>
    <xf numFmtId="0" fontId="1" fillId="0" borderId="0" xfId="0" applyFont="1" applyBorder="1" applyAlignment="1">
      <alignment/>
    </xf>
    <xf numFmtId="9" fontId="0" fillId="0" borderId="0" xfId="0" applyNumberFormat="1" applyAlignment="1">
      <alignment/>
    </xf>
    <xf numFmtId="3" fontId="0" fillId="0" borderId="0" xfId="0" applyNumberFormat="1" applyAlignment="1">
      <alignment/>
    </xf>
    <xf numFmtId="0" fontId="0" fillId="0" borderId="0" xfId="0" applyFill="1" applyAlignment="1">
      <alignment/>
    </xf>
    <xf numFmtId="0" fontId="0" fillId="0" borderId="0" xfId="0" applyFont="1" applyAlignment="1">
      <alignment/>
    </xf>
    <xf numFmtId="0" fontId="11" fillId="0" borderId="0" xfId="0" applyFont="1" applyAlignment="1" applyProtection="1">
      <alignment/>
      <protection/>
    </xf>
    <xf numFmtId="164" fontId="0" fillId="0" borderId="0" xfId="0" applyNumberFormat="1" applyAlignment="1">
      <alignment/>
    </xf>
    <xf numFmtId="0" fontId="1" fillId="0" borderId="10" xfId="0" applyFont="1" applyBorder="1" applyAlignment="1">
      <alignment/>
    </xf>
    <xf numFmtId="0" fontId="0" fillId="0" borderId="12" xfId="0" applyBorder="1" applyAlignment="1">
      <alignment/>
    </xf>
    <xf numFmtId="164" fontId="1" fillId="0" borderId="10" xfId="0" applyNumberFormat="1" applyFont="1" applyBorder="1" applyAlignment="1">
      <alignment/>
    </xf>
    <xf numFmtId="3" fontId="0" fillId="0" borderId="11" xfId="0" applyNumberFormat="1" applyBorder="1" applyAlignment="1">
      <alignment/>
    </xf>
    <xf numFmtId="164" fontId="0" fillId="0" borderId="11" xfId="60" applyNumberFormat="1" applyBorder="1" applyAlignment="1">
      <alignment/>
    </xf>
    <xf numFmtId="164" fontId="0" fillId="0" borderId="11" xfId="0" applyNumberFormat="1" applyBorder="1" applyAlignment="1">
      <alignment/>
    </xf>
    <xf numFmtId="3" fontId="0" fillId="0" borderId="12" xfId="0" applyNumberFormat="1" applyBorder="1" applyAlignment="1">
      <alignment/>
    </xf>
    <xf numFmtId="3" fontId="0" fillId="0" borderId="12" xfId="0" applyNumberFormat="1" applyFont="1" applyBorder="1" applyAlignment="1">
      <alignment/>
    </xf>
    <xf numFmtId="164" fontId="0" fillId="0" borderId="12" xfId="60" applyNumberFormat="1" applyBorder="1" applyAlignment="1">
      <alignment/>
    </xf>
    <xf numFmtId="164" fontId="0" fillId="0" borderId="12" xfId="0" applyNumberFormat="1" applyBorder="1" applyAlignment="1">
      <alignment/>
    </xf>
    <xf numFmtId="3" fontId="0" fillId="0" borderId="11" xfId="0" applyNumberFormat="1" applyFill="1" applyBorder="1" applyAlignment="1">
      <alignment/>
    </xf>
    <xf numFmtId="3" fontId="0" fillId="0" borderId="12" xfId="0" applyNumberFormat="1" applyFill="1" applyBorder="1" applyAlignment="1">
      <alignment/>
    </xf>
    <xf numFmtId="164" fontId="1" fillId="0" borderId="10" xfId="60" applyNumberFormat="1" applyFont="1" applyBorder="1" applyAlignment="1">
      <alignment/>
    </xf>
    <xf numFmtId="3" fontId="1" fillId="0" borderId="10" xfId="0" applyNumberFormat="1" applyFont="1" applyFill="1" applyBorder="1" applyAlignment="1">
      <alignment/>
    </xf>
    <xf numFmtId="3" fontId="1" fillId="24" borderId="10" xfId="0" applyNumberFormat="1" applyFont="1" applyFill="1" applyBorder="1" applyAlignment="1">
      <alignment/>
    </xf>
    <xf numFmtId="3" fontId="0" fillId="0" borderId="11" xfId="60" applyNumberFormat="1" applyBorder="1" applyAlignment="1">
      <alignment/>
    </xf>
    <xf numFmtId="3" fontId="0" fillId="0" borderId="12" xfId="60" applyNumberFormat="1" applyBorder="1" applyAlignment="1">
      <alignment/>
    </xf>
    <xf numFmtId="3" fontId="11" fillId="0" borderId="11" xfId="0" applyNumberFormat="1" applyFont="1" applyBorder="1" applyAlignment="1" applyProtection="1">
      <alignment/>
      <protection/>
    </xf>
    <xf numFmtId="3" fontId="12" fillId="0" borderId="11" xfId="0" applyNumberFormat="1" applyFont="1" applyBorder="1" applyAlignment="1">
      <alignment/>
    </xf>
    <xf numFmtId="3" fontId="11" fillId="0" borderId="12" xfId="0" applyNumberFormat="1" applyFont="1" applyBorder="1" applyAlignment="1" applyProtection="1">
      <alignment/>
      <protection/>
    </xf>
    <xf numFmtId="3" fontId="10" fillId="0" borderId="10" xfId="0" applyNumberFormat="1" applyFont="1" applyBorder="1" applyAlignment="1" applyProtection="1">
      <alignment/>
      <protection/>
    </xf>
    <xf numFmtId="0" fontId="1" fillId="0" borderId="10" xfId="0" applyFont="1" applyBorder="1" applyAlignment="1">
      <alignment horizontal="left"/>
    </xf>
    <xf numFmtId="3" fontId="1" fillId="0" borderId="10" xfId="0" applyNumberFormat="1" applyFont="1" applyBorder="1" applyAlignment="1">
      <alignment/>
    </xf>
    <xf numFmtId="164" fontId="1" fillId="0" borderId="10" xfId="0" applyNumberFormat="1" applyFont="1" applyBorder="1" applyAlignment="1">
      <alignment/>
    </xf>
    <xf numFmtId="0" fontId="1" fillId="0" borderId="13" xfId="0" applyFont="1" applyBorder="1" applyAlignment="1">
      <alignment horizontal="center" wrapText="1"/>
    </xf>
    <xf numFmtId="0" fontId="1" fillId="0" borderId="13" xfId="0" applyFont="1" applyBorder="1" applyAlignment="1">
      <alignment horizontal="center"/>
    </xf>
    <xf numFmtId="3" fontId="1" fillId="0" borderId="10" xfId="0" applyNumberFormat="1" applyFont="1" applyFill="1" applyBorder="1" applyAlignment="1">
      <alignment/>
    </xf>
    <xf numFmtId="0" fontId="1" fillId="0" borderId="13" xfId="0" applyFont="1" applyBorder="1" applyAlignment="1">
      <alignment horizontal="center" wrapText="1"/>
    </xf>
    <xf numFmtId="0" fontId="13" fillId="0" borderId="13" xfId="0" applyFont="1" applyBorder="1" applyAlignment="1" applyProtection="1">
      <alignment horizontal="center"/>
      <protection/>
    </xf>
    <xf numFmtId="0" fontId="13" fillId="0" borderId="13" xfId="0" applyFont="1" applyBorder="1" applyAlignment="1" applyProtection="1">
      <alignment horizontal="center" wrapText="1"/>
      <protection/>
    </xf>
    <xf numFmtId="0" fontId="10" fillId="0" borderId="13" xfId="0" applyFont="1" applyBorder="1" applyAlignment="1" applyProtection="1">
      <alignment horizontal="center" wrapText="1"/>
      <protection/>
    </xf>
    <xf numFmtId="0" fontId="1" fillId="0" borderId="13" xfId="0" applyFont="1" applyBorder="1" applyAlignment="1">
      <alignment horizontal="center"/>
    </xf>
    <xf numFmtId="0" fontId="1" fillId="0" borderId="14" xfId="0" applyFont="1" applyBorder="1" applyAlignment="1">
      <alignment horizontal="center" wrapText="1"/>
    </xf>
    <xf numFmtId="3" fontId="0" fillId="0" borderId="15" xfId="0" applyNumberFormat="1" applyBorder="1" applyAlignment="1">
      <alignment/>
    </xf>
    <xf numFmtId="3" fontId="0" fillId="0" borderId="16" xfId="0" applyNumberFormat="1" applyBorder="1" applyAlignment="1">
      <alignment/>
    </xf>
    <xf numFmtId="3" fontId="0" fillId="0" borderId="17" xfId="0" applyNumberFormat="1" applyBorder="1" applyAlignment="1">
      <alignment/>
    </xf>
    <xf numFmtId="3" fontId="0" fillId="0" borderId="18" xfId="0" applyNumberFormat="1" applyBorder="1" applyAlignment="1">
      <alignment/>
    </xf>
    <xf numFmtId="3" fontId="0" fillId="0" borderId="19" xfId="0" applyNumberFormat="1" applyBorder="1" applyAlignment="1">
      <alignment/>
    </xf>
    <xf numFmtId="3" fontId="0" fillId="0" borderId="20" xfId="0" applyNumberFormat="1" applyBorder="1" applyAlignment="1">
      <alignment/>
    </xf>
    <xf numFmtId="3" fontId="1" fillId="0" borderId="21" xfId="0" applyNumberFormat="1" applyFont="1" applyBorder="1" applyAlignment="1">
      <alignment/>
    </xf>
    <xf numFmtId="3" fontId="1" fillId="0" borderId="22" xfId="0" applyNumberFormat="1" applyFont="1" applyBorder="1" applyAlignment="1">
      <alignment/>
    </xf>
    <xf numFmtId="3" fontId="0" fillId="0" borderId="23" xfId="0" applyNumberFormat="1" applyBorder="1" applyAlignment="1">
      <alignment/>
    </xf>
    <xf numFmtId="3" fontId="0" fillId="0" borderId="24" xfId="0" applyNumberFormat="1" applyBorder="1" applyAlignment="1">
      <alignment/>
    </xf>
    <xf numFmtId="3" fontId="0" fillId="0" borderId="25" xfId="0" applyNumberFormat="1" applyBorder="1" applyAlignment="1">
      <alignment/>
    </xf>
    <xf numFmtId="3" fontId="0" fillId="0" borderId="26" xfId="0" applyNumberFormat="1" applyBorder="1" applyAlignment="1">
      <alignment/>
    </xf>
    <xf numFmtId="3" fontId="1" fillId="0" borderId="13" xfId="0" applyNumberFormat="1" applyFont="1" applyBorder="1" applyAlignment="1">
      <alignment horizontal="center" wrapText="1"/>
    </xf>
    <xf numFmtId="3" fontId="1" fillId="0" borderId="27" xfId="0" applyNumberFormat="1" applyFont="1" applyBorder="1" applyAlignment="1">
      <alignment/>
    </xf>
    <xf numFmtId="0" fontId="1" fillId="0" borderId="28" xfId="0" applyFont="1" applyBorder="1" applyAlignment="1">
      <alignment horizontal="center"/>
    </xf>
    <xf numFmtId="0" fontId="0" fillId="0" borderId="17" xfId="0" applyBorder="1" applyAlignment="1">
      <alignment/>
    </xf>
    <xf numFmtId="0" fontId="1" fillId="0" borderId="0" xfId="0" applyFont="1" applyAlignment="1">
      <alignment horizontal="left"/>
    </xf>
    <xf numFmtId="0" fontId="0" fillId="0" borderId="0" xfId="0" applyAlignment="1">
      <alignment horizontal="left"/>
    </xf>
    <xf numFmtId="0" fontId="1" fillId="0" borderId="29" xfId="0" applyFont="1" applyBorder="1" applyAlignment="1">
      <alignment horizontal="left" wrapText="1"/>
    </xf>
    <xf numFmtId="0" fontId="1" fillId="0" borderId="29" xfId="0" applyFont="1" applyBorder="1" applyAlignment="1">
      <alignment wrapText="1"/>
    </xf>
    <xf numFmtId="0" fontId="0" fillId="0" borderId="30" xfId="0" applyBorder="1" applyAlignment="1">
      <alignment vertical="top" wrapText="1"/>
    </xf>
    <xf numFmtId="0" fontId="0" fillId="0" borderId="31" xfId="0" applyBorder="1" applyAlignment="1">
      <alignment vertical="top" wrapText="1"/>
    </xf>
    <xf numFmtId="0" fontId="6" fillId="0" borderId="0" xfId="0" applyFont="1" applyAlignment="1">
      <alignment/>
    </xf>
    <xf numFmtId="0" fontId="0" fillId="0" borderId="0" xfId="0" applyAlignment="1">
      <alignment wrapText="1"/>
    </xf>
    <xf numFmtId="0" fontId="1" fillId="0" borderId="13" xfId="0" applyFont="1" applyBorder="1" applyAlignment="1">
      <alignment/>
    </xf>
    <xf numFmtId="164" fontId="1" fillId="0" borderId="10" xfId="60" applyNumberFormat="1" applyFont="1" applyBorder="1" applyAlignment="1">
      <alignment/>
    </xf>
    <xf numFmtId="4" fontId="0" fillId="0" borderId="0" xfId="0" applyNumberFormat="1" applyAlignment="1">
      <alignment/>
    </xf>
    <xf numFmtId="0" fontId="1" fillId="0" borderId="0" xfId="0" applyFont="1" applyFill="1" applyBorder="1" applyAlignment="1">
      <alignment horizontal="center" wrapText="1"/>
    </xf>
    <xf numFmtId="3" fontId="0" fillId="0" borderId="0" xfId="0" applyNumberFormat="1" applyFont="1" applyAlignment="1">
      <alignment/>
    </xf>
    <xf numFmtId="0" fontId="0" fillId="0" borderId="0" xfId="0" applyFont="1" applyFill="1" applyBorder="1" applyAlignment="1">
      <alignment wrapText="1"/>
    </xf>
    <xf numFmtId="0" fontId="0" fillId="0" borderId="0" xfId="0" applyBorder="1" applyAlignment="1">
      <alignment wrapText="1"/>
    </xf>
    <xf numFmtId="0" fontId="0" fillId="0" borderId="0" xfId="0" applyAlignment="1">
      <alignment/>
    </xf>
    <xf numFmtId="0" fontId="0" fillId="0" borderId="0" xfId="0" applyFont="1" applyAlignment="1">
      <alignment/>
    </xf>
    <xf numFmtId="0" fontId="1" fillId="0" borderId="27" xfId="0" applyFont="1" applyBorder="1" applyAlignment="1">
      <alignment/>
    </xf>
    <xf numFmtId="0" fontId="1" fillId="0" borderId="0" xfId="0" applyFont="1" applyBorder="1" applyAlignment="1">
      <alignment horizontal="left" vertical="top" wrapText="1"/>
    </xf>
    <xf numFmtId="0" fontId="19" fillId="0" borderId="0" xfId="0" applyFont="1" applyBorder="1" applyAlignment="1">
      <alignment vertical="top"/>
    </xf>
    <xf numFmtId="0" fontId="1" fillId="0" borderId="0" xfId="0" applyFont="1" applyBorder="1" applyAlignment="1">
      <alignment vertical="top" wrapText="1"/>
    </xf>
    <xf numFmtId="0" fontId="0" fillId="0" borderId="0" xfId="0" applyBorder="1" applyAlignment="1">
      <alignment/>
    </xf>
    <xf numFmtId="0" fontId="22" fillId="0" borderId="30" xfId="0" applyFont="1" applyBorder="1" applyAlignment="1">
      <alignment/>
    </xf>
    <xf numFmtId="0" fontId="0" fillId="0" borderId="30" xfId="0" applyBorder="1" applyAlignment="1">
      <alignment/>
    </xf>
    <xf numFmtId="0" fontId="1" fillId="0" borderId="0" xfId="0" applyFont="1" applyBorder="1" applyAlignment="1">
      <alignment/>
    </xf>
    <xf numFmtId="0" fontId="1" fillId="0" borderId="0" xfId="0" applyFont="1" applyBorder="1" applyAlignment="1">
      <alignment horizontal="left"/>
    </xf>
    <xf numFmtId="0" fontId="0" fillId="0" borderId="0" xfId="0" applyAlignment="1">
      <alignment horizontal="center"/>
    </xf>
    <xf numFmtId="0" fontId="0" fillId="0" borderId="0" xfId="0" applyBorder="1" applyAlignment="1">
      <alignment horizontal="center"/>
    </xf>
    <xf numFmtId="0" fontId="16" fillId="0" borderId="0" xfId="0" applyFont="1" applyBorder="1" applyAlignment="1">
      <alignment horizontal="center"/>
    </xf>
    <xf numFmtId="164" fontId="0" fillId="0" borderId="0" xfId="60" applyNumberFormat="1" applyAlignment="1">
      <alignment/>
    </xf>
    <xf numFmtId="39" fontId="0" fillId="0" borderId="0" xfId="42" applyNumberFormat="1" applyAlignment="1">
      <alignment/>
    </xf>
    <xf numFmtId="0" fontId="0" fillId="0" borderId="0" xfId="0" applyFill="1" applyAlignment="1">
      <alignment/>
    </xf>
    <xf numFmtId="0" fontId="16" fillId="0" borderId="0" xfId="0" applyFont="1" applyFill="1" applyBorder="1" applyAlignment="1">
      <alignment horizontal="center"/>
    </xf>
    <xf numFmtId="0" fontId="1" fillId="0" borderId="10" xfId="0" applyFont="1" applyBorder="1" applyAlignment="1">
      <alignment horizontal="left" wrapText="1"/>
    </xf>
    <xf numFmtId="0" fontId="1" fillId="0" borderId="10" xfId="0" applyFont="1" applyBorder="1" applyAlignment="1">
      <alignment wrapText="1"/>
    </xf>
    <xf numFmtId="0" fontId="1" fillId="0" borderId="10" xfId="0" applyFont="1" applyFill="1" applyBorder="1" applyAlignment="1">
      <alignment horizontal="left" wrapText="1"/>
    </xf>
    <xf numFmtId="0" fontId="1" fillId="0" borderId="13" xfId="0" applyFont="1" applyBorder="1" applyAlignment="1">
      <alignment horizontal="left" wrapText="1"/>
    </xf>
    <xf numFmtId="0" fontId="1" fillId="0" borderId="13" xfId="0" applyFont="1" applyBorder="1" applyAlignment="1">
      <alignment/>
    </xf>
    <xf numFmtId="0" fontId="1" fillId="0" borderId="32" xfId="0" applyFont="1" applyBorder="1" applyAlignment="1">
      <alignment horizontal="left" wrapText="1"/>
    </xf>
    <xf numFmtId="0" fontId="1" fillId="0" borderId="32" xfId="0" applyFont="1" applyBorder="1" applyAlignment="1">
      <alignment/>
    </xf>
    <xf numFmtId="0" fontId="1" fillId="0" borderId="33" xfId="0" applyFont="1" applyBorder="1" applyAlignment="1">
      <alignment horizontal="left"/>
    </xf>
    <xf numFmtId="0" fontId="10" fillId="0" borderId="32" xfId="0" applyFont="1" applyBorder="1" applyAlignment="1" applyProtection="1">
      <alignment/>
      <protection/>
    </xf>
    <xf numFmtId="0" fontId="1" fillId="0" borderId="32" xfId="0" applyFont="1" applyBorder="1" applyAlignment="1">
      <alignment/>
    </xf>
    <xf numFmtId="0" fontId="1" fillId="0" borderId="34" xfId="0" applyFont="1" applyBorder="1" applyAlignment="1">
      <alignment horizontal="left"/>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3" fontId="0" fillId="0" borderId="11" xfId="0" applyNumberFormat="1" applyFont="1" applyFill="1" applyBorder="1" applyAlignment="1">
      <alignment horizontal="right"/>
    </xf>
    <xf numFmtId="164" fontId="0" fillId="0" borderId="18" xfId="0" applyNumberFormat="1" applyFont="1" applyFill="1" applyBorder="1" applyAlignment="1">
      <alignment horizontal="right"/>
    </xf>
    <xf numFmtId="3" fontId="0" fillId="0" borderId="0" xfId="0" applyNumberFormat="1" applyBorder="1" applyAlignment="1">
      <alignment/>
    </xf>
    <xf numFmtId="164" fontId="1" fillId="0" borderId="21" xfId="0" applyNumberFormat="1" applyFont="1" applyFill="1" applyBorder="1" applyAlignment="1">
      <alignment/>
    </xf>
    <xf numFmtId="3" fontId="1" fillId="0" borderId="27" xfId="0" applyNumberFormat="1" applyFont="1" applyFill="1" applyBorder="1" applyAlignment="1">
      <alignment/>
    </xf>
    <xf numFmtId="164" fontId="1" fillId="0" borderId="10" xfId="0" applyNumberFormat="1" applyFont="1" applyFill="1" applyBorder="1" applyAlignment="1">
      <alignment/>
    </xf>
    <xf numFmtId="164" fontId="0" fillId="0" borderId="15" xfId="0" applyNumberFormat="1" applyFill="1" applyBorder="1" applyAlignment="1">
      <alignment/>
    </xf>
    <xf numFmtId="172" fontId="0" fillId="0" borderId="12" xfId="0" applyNumberFormat="1" applyFill="1" applyBorder="1" applyAlignment="1">
      <alignment/>
    </xf>
    <xf numFmtId="164" fontId="0" fillId="0" borderId="12" xfId="0" applyNumberFormat="1" applyFill="1" applyBorder="1" applyAlignment="1">
      <alignment/>
    </xf>
    <xf numFmtId="0" fontId="0" fillId="0" borderId="39" xfId="0" applyFont="1" applyBorder="1" applyAlignment="1">
      <alignment horizontal="left"/>
    </xf>
    <xf numFmtId="0" fontId="1" fillId="0" borderId="40" xfId="0" applyFont="1" applyBorder="1" applyAlignment="1">
      <alignment/>
    </xf>
    <xf numFmtId="3" fontId="1" fillId="0" borderId="40" xfId="0" applyNumberFormat="1" applyFont="1" applyFill="1" applyBorder="1" applyAlignment="1">
      <alignment/>
    </xf>
    <xf numFmtId="164" fontId="1" fillId="0" borderId="41" xfId="0" applyNumberFormat="1" applyFont="1" applyFill="1" applyBorder="1" applyAlignment="1">
      <alignment/>
    </xf>
    <xf numFmtId="172" fontId="1" fillId="0" borderId="42" xfId="0" applyNumberFormat="1" applyFont="1" applyFill="1" applyBorder="1" applyAlignment="1">
      <alignment/>
    </xf>
    <xf numFmtId="172" fontId="1" fillId="0" borderId="40" xfId="0" applyNumberFormat="1" applyFont="1" applyFill="1" applyBorder="1" applyAlignment="1">
      <alignment/>
    </xf>
    <xf numFmtId="3" fontId="1" fillId="0" borderId="42" xfId="0" applyNumberFormat="1" applyFont="1" applyFill="1" applyBorder="1" applyAlignment="1">
      <alignment/>
    </xf>
    <xf numFmtId="164" fontId="1" fillId="0" borderId="40" xfId="0" applyNumberFormat="1" applyFont="1" applyFill="1" applyBorder="1" applyAlignment="1">
      <alignment/>
    </xf>
    <xf numFmtId="172" fontId="1" fillId="0" borderId="27" xfId="0" applyNumberFormat="1" applyFont="1" applyFill="1" applyBorder="1" applyAlignment="1">
      <alignment/>
    </xf>
    <xf numFmtId="172" fontId="1" fillId="0" borderId="10" xfId="0" applyNumberFormat="1" applyFont="1" applyFill="1" applyBorder="1" applyAlignment="1">
      <alignment/>
    </xf>
    <xf numFmtId="164" fontId="0" fillId="0" borderId="0" xfId="42" applyNumberFormat="1" applyAlignment="1">
      <alignment/>
    </xf>
    <xf numFmtId="0" fontId="1" fillId="0" borderId="32" xfId="0" applyFont="1" applyBorder="1" applyAlignment="1">
      <alignment horizontal="left" wrapText="1"/>
    </xf>
    <xf numFmtId="3" fontId="1" fillId="0" borderId="10" xfId="60" applyNumberFormat="1" applyFont="1" applyBorder="1" applyAlignment="1">
      <alignment/>
    </xf>
    <xf numFmtId="0" fontId="0" fillId="0" borderId="0" xfId="0" applyFill="1" applyAlignment="1">
      <alignment wrapText="1"/>
    </xf>
    <xf numFmtId="3" fontId="0" fillId="0" borderId="12" xfId="0" applyNumberFormat="1" applyFont="1" applyFill="1" applyBorder="1" applyAlignment="1">
      <alignment horizontal="right"/>
    </xf>
    <xf numFmtId="164" fontId="0" fillId="0" borderId="43" xfId="0" applyNumberFormat="1" applyFont="1" applyFill="1" applyBorder="1" applyAlignment="1">
      <alignment horizontal="right"/>
    </xf>
    <xf numFmtId="164" fontId="0" fillId="0" borderId="18" xfId="0" applyNumberFormat="1" applyFill="1" applyBorder="1" applyAlignment="1">
      <alignment horizontal="right"/>
    </xf>
    <xf numFmtId="3" fontId="0" fillId="0" borderId="11" xfId="0" applyNumberFormat="1" applyFill="1" applyBorder="1" applyAlignment="1">
      <alignment horizontal="right"/>
    </xf>
    <xf numFmtId="164" fontId="0" fillId="0" borderId="11" xfId="0" applyNumberFormat="1" applyFill="1" applyBorder="1" applyAlignment="1">
      <alignment horizontal="right"/>
    </xf>
    <xf numFmtId="3" fontId="0" fillId="0" borderId="12" xfId="0" applyNumberFormat="1" applyFill="1" applyBorder="1" applyAlignment="1">
      <alignment horizontal="right"/>
    </xf>
    <xf numFmtId="164" fontId="0" fillId="0" borderId="15" xfId="0" applyNumberFormat="1" applyFill="1" applyBorder="1" applyAlignment="1">
      <alignment horizontal="right"/>
    </xf>
    <xf numFmtId="164" fontId="0" fillId="0" borderId="12" xfId="0" applyNumberFormat="1" applyFill="1" applyBorder="1" applyAlignment="1">
      <alignment horizontal="right"/>
    </xf>
    <xf numFmtId="172" fontId="1" fillId="0" borderId="27" xfId="60" applyNumberFormat="1" applyFont="1" applyFill="1" applyBorder="1" applyAlignment="1">
      <alignment horizontal="right"/>
    </xf>
    <xf numFmtId="172" fontId="1" fillId="0" borderId="10" xfId="60" applyNumberFormat="1" applyFont="1" applyFill="1" applyBorder="1" applyAlignment="1">
      <alignment/>
    </xf>
    <xf numFmtId="0" fontId="24" fillId="0" borderId="0" xfId="57">
      <alignment/>
      <protection/>
    </xf>
    <xf numFmtId="0" fontId="1" fillId="0" borderId="0" xfId="57" applyFont="1">
      <alignment/>
      <protection/>
    </xf>
    <xf numFmtId="0" fontId="16" fillId="0" borderId="0" xfId="57" applyFont="1" applyAlignment="1">
      <alignment horizontal="center"/>
      <protection/>
    </xf>
    <xf numFmtId="0" fontId="1" fillId="0" borderId="34" xfId="57" applyFont="1" applyBorder="1" applyAlignment="1">
      <alignment horizontal="left"/>
      <protection/>
    </xf>
    <xf numFmtId="0" fontId="1" fillId="0" borderId="44" xfId="57" applyFont="1" applyBorder="1" applyAlignment="1">
      <alignment horizontal="center" wrapText="1"/>
      <protection/>
    </xf>
    <xf numFmtId="0" fontId="1" fillId="0" borderId="34" xfId="57" applyFont="1" applyBorder="1" applyAlignment="1">
      <alignment horizontal="center" wrapText="1"/>
      <protection/>
    </xf>
    <xf numFmtId="0" fontId="1" fillId="0" borderId="45" xfId="57" applyFont="1" applyBorder="1" applyAlignment="1">
      <alignment horizontal="center" wrapText="1"/>
      <protection/>
    </xf>
    <xf numFmtId="0" fontId="1" fillId="0" borderId="28" xfId="57" applyFont="1" applyBorder="1" applyAlignment="1">
      <alignment horizontal="center" wrapText="1"/>
      <protection/>
    </xf>
    <xf numFmtId="0" fontId="14" fillId="0" borderId="39" xfId="57" applyFont="1" applyBorder="1">
      <alignment/>
      <protection/>
    </xf>
    <xf numFmtId="0" fontId="14" fillId="0" borderId="46" xfId="57" applyFont="1" applyBorder="1">
      <alignment/>
      <protection/>
    </xf>
    <xf numFmtId="3" fontId="14" fillId="0" borderId="11" xfId="57" applyNumberFormat="1" applyFont="1" applyBorder="1">
      <alignment/>
      <protection/>
    </xf>
    <xf numFmtId="3" fontId="14" fillId="0" borderId="39" xfId="57" applyNumberFormat="1" applyFont="1" applyBorder="1">
      <alignment/>
      <protection/>
    </xf>
    <xf numFmtId="3" fontId="14" fillId="0" borderId="47" xfId="57" applyNumberFormat="1" applyFont="1" applyBorder="1">
      <alignment/>
      <protection/>
    </xf>
    <xf numFmtId="3" fontId="14" fillId="0" borderId="20" xfId="57" applyNumberFormat="1" applyFont="1" applyBorder="1">
      <alignment/>
      <protection/>
    </xf>
    <xf numFmtId="0" fontId="1" fillId="0" borderId="48" xfId="57" applyFont="1" applyBorder="1">
      <alignment/>
      <protection/>
    </xf>
    <xf numFmtId="0" fontId="1" fillId="0" borderId="27" xfId="57" applyFont="1" applyBorder="1">
      <alignment/>
      <protection/>
    </xf>
    <xf numFmtId="3" fontId="1" fillId="0" borderId="10" xfId="57" applyNumberFormat="1" applyFont="1" applyBorder="1">
      <alignment/>
      <protection/>
    </xf>
    <xf numFmtId="3" fontId="1" fillId="0" borderId="32" xfId="57" applyNumberFormat="1" applyFont="1" applyBorder="1">
      <alignment/>
      <protection/>
    </xf>
    <xf numFmtId="3" fontId="1" fillId="0" borderId="27" xfId="57" applyNumberFormat="1" applyFont="1" applyBorder="1">
      <alignment/>
      <protection/>
    </xf>
    <xf numFmtId="0" fontId="14" fillId="0" borderId="49" xfId="57" applyFont="1" applyBorder="1">
      <alignment/>
      <protection/>
    </xf>
    <xf numFmtId="0" fontId="13" fillId="0" borderId="48" xfId="57" applyFont="1" applyBorder="1">
      <alignment/>
      <protection/>
    </xf>
    <xf numFmtId="0" fontId="13" fillId="0" borderId="27" xfId="57" applyFont="1" applyBorder="1">
      <alignment/>
      <protection/>
    </xf>
    <xf numFmtId="0" fontId="13" fillId="0" borderId="10" xfId="57" applyFont="1" applyBorder="1">
      <alignment/>
      <protection/>
    </xf>
    <xf numFmtId="3" fontId="13" fillId="0" borderId="32" xfId="57" applyNumberFormat="1" applyFont="1" applyBorder="1">
      <alignment/>
      <protection/>
    </xf>
    <xf numFmtId="3" fontId="13" fillId="0" borderId="27" xfId="57" applyNumberFormat="1" applyFont="1" applyBorder="1">
      <alignment/>
      <protection/>
    </xf>
    <xf numFmtId="3" fontId="0" fillId="0" borderId="23" xfId="0" applyNumberFormat="1" applyFont="1" applyFill="1" applyBorder="1" applyAlignment="1">
      <alignment/>
    </xf>
    <xf numFmtId="3" fontId="0" fillId="0" borderId="11" xfId="0" applyNumberFormat="1" applyFont="1" applyFill="1" applyBorder="1" applyAlignment="1">
      <alignment/>
    </xf>
    <xf numFmtId="3" fontId="0" fillId="0" borderId="12" xfId="0" applyNumberFormat="1" applyFont="1" applyFill="1" applyBorder="1" applyAlignment="1">
      <alignment/>
    </xf>
    <xf numFmtId="3" fontId="0" fillId="0" borderId="50" xfId="0" applyNumberFormat="1" applyFont="1" applyFill="1" applyBorder="1" applyAlignment="1">
      <alignment/>
    </xf>
    <xf numFmtId="164" fontId="0" fillId="0" borderId="11" xfId="0" applyNumberFormat="1" applyFont="1" applyFill="1" applyBorder="1" applyAlignment="1">
      <alignment horizontal="right"/>
    </xf>
    <xf numFmtId="3" fontId="0" fillId="0" borderId="51" xfId="0" applyNumberFormat="1" applyFont="1" applyFill="1" applyBorder="1" applyAlignment="1">
      <alignment/>
    </xf>
    <xf numFmtId="3" fontId="0" fillId="0" borderId="33" xfId="0" applyNumberFormat="1" applyFont="1" applyFill="1" applyBorder="1" applyAlignment="1">
      <alignment/>
    </xf>
    <xf numFmtId="0" fontId="43" fillId="0" borderId="52" xfId="0" applyFont="1" applyBorder="1" applyAlignment="1">
      <alignment horizontal="justify"/>
    </xf>
    <xf numFmtId="0" fontId="0" fillId="0" borderId="52" xfId="0" applyBorder="1" applyAlignment="1">
      <alignment horizontal="justify"/>
    </xf>
    <xf numFmtId="0" fontId="0" fillId="0" borderId="0" xfId="0" applyAlignment="1">
      <alignment horizontal="justify"/>
    </xf>
    <xf numFmtId="0" fontId="0" fillId="0" borderId="0" xfId="0" applyFill="1" applyAlignment="1">
      <alignment horizontal="left"/>
    </xf>
    <xf numFmtId="0" fontId="0" fillId="0" borderId="0" xfId="0" applyFont="1" applyFill="1" applyAlignment="1">
      <alignment/>
    </xf>
    <xf numFmtId="0" fontId="0" fillId="0" borderId="0" xfId="57" applyFont="1" applyFill="1">
      <alignment/>
      <protection/>
    </xf>
    <xf numFmtId="0" fontId="24" fillId="0" borderId="0" xfId="57" applyFill="1">
      <alignment/>
      <protection/>
    </xf>
    <xf numFmtId="0" fontId="0" fillId="0" borderId="53" xfId="0" applyBorder="1" applyAlignment="1">
      <alignment/>
    </xf>
    <xf numFmtId="172" fontId="0" fillId="0" borderId="12" xfId="0" applyNumberFormat="1" applyBorder="1" applyAlignment="1">
      <alignment/>
    </xf>
    <xf numFmtId="172" fontId="0" fillId="0" borderId="11" xfId="0" applyNumberFormat="1" applyBorder="1" applyAlignment="1">
      <alignment/>
    </xf>
    <xf numFmtId="3" fontId="1" fillId="0" borderId="33" xfId="0" applyNumberFormat="1" applyFont="1" applyBorder="1" applyAlignment="1">
      <alignment/>
    </xf>
    <xf numFmtId="3" fontId="13" fillId="0" borderId="10" xfId="57" applyNumberFormat="1" applyFont="1" applyBorder="1">
      <alignment/>
      <protection/>
    </xf>
    <xf numFmtId="0" fontId="0" fillId="0" borderId="0" xfId="0" applyFont="1" applyFill="1" applyBorder="1" applyAlignment="1">
      <alignment vertical="top" wrapText="1"/>
    </xf>
    <xf numFmtId="0" fontId="1" fillId="25" borderId="54" xfId="57" applyFont="1" applyFill="1" applyBorder="1" applyAlignment="1">
      <alignment horizontal="center" wrapText="1"/>
      <protection/>
    </xf>
    <xf numFmtId="3" fontId="13" fillId="25" borderId="55" xfId="57" applyNumberFormat="1" applyFont="1" applyFill="1" applyBorder="1">
      <alignment/>
      <protection/>
    </xf>
    <xf numFmtId="3" fontId="13" fillId="25" borderId="56" xfId="57" applyNumberFormat="1" applyFont="1" applyFill="1" applyBorder="1">
      <alignment/>
      <protection/>
    </xf>
    <xf numFmtId="3" fontId="1" fillId="25" borderId="57" xfId="57" applyNumberFormat="1" applyFont="1" applyFill="1" applyBorder="1">
      <alignment/>
      <protection/>
    </xf>
    <xf numFmtId="0" fontId="0" fillId="25" borderId="55" xfId="0" applyFill="1" applyBorder="1" applyAlignment="1">
      <alignment/>
    </xf>
    <xf numFmtId="3" fontId="13" fillId="25" borderId="57" xfId="57" applyNumberFormat="1" applyFont="1" applyFill="1" applyBorder="1">
      <alignment/>
      <protection/>
    </xf>
    <xf numFmtId="0" fontId="1" fillId="25" borderId="28" xfId="57" applyFont="1" applyFill="1" applyBorder="1" applyAlignment="1">
      <alignment horizontal="center" wrapText="1"/>
      <protection/>
    </xf>
    <xf numFmtId="3" fontId="1" fillId="25" borderId="20" xfId="57" applyNumberFormat="1" applyFont="1" applyFill="1" applyBorder="1">
      <alignment/>
      <protection/>
    </xf>
    <xf numFmtId="3" fontId="1" fillId="25" borderId="10" xfId="57" applyNumberFormat="1" applyFont="1" applyFill="1" applyBorder="1">
      <alignment/>
      <protection/>
    </xf>
    <xf numFmtId="0" fontId="0" fillId="25" borderId="12" xfId="0" applyFill="1" applyBorder="1" applyAlignment="1">
      <alignment/>
    </xf>
    <xf numFmtId="3" fontId="13" fillId="25" borderId="10" xfId="57" applyNumberFormat="1" applyFont="1" applyFill="1" applyBorder="1">
      <alignment/>
      <protection/>
    </xf>
    <xf numFmtId="0" fontId="0" fillId="0" borderId="0" xfId="57" applyFont="1" applyFill="1">
      <alignment/>
      <protection/>
    </xf>
    <xf numFmtId="3" fontId="0" fillId="0" borderId="11" xfId="0" applyNumberFormat="1" applyFont="1" applyFill="1" applyBorder="1" applyAlignment="1">
      <alignment horizontal="right"/>
    </xf>
    <xf numFmtId="3" fontId="0" fillId="0" borderId="23" xfId="0" applyNumberFormat="1" applyFont="1" applyFill="1" applyBorder="1" applyAlignment="1">
      <alignment horizontal="right"/>
    </xf>
    <xf numFmtId="3" fontId="0" fillId="0" borderId="11" xfId="0" applyNumberFormat="1" applyBorder="1" applyAlignment="1">
      <alignment horizontal="right"/>
    </xf>
    <xf numFmtId="172" fontId="0" fillId="0" borderId="11" xfId="0" applyNumberFormat="1" applyBorder="1" applyAlignment="1">
      <alignment horizontal="right"/>
    </xf>
    <xf numFmtId="164" fontId="0" fillId="0" borderId="18" xfId="0" applyNumberFormat="1" applyFont="1" applyFill="1" applyBorder="1" applyAlignment="1">
      <alignment horizontal="right"/>
    </xf>
    <xf numFmtId="0" fontId="0" fillId="0" borderId="0" xfId="0" applyFont="1" applyFill="1" applyAlignment="1">
      <alignment horizontal="left"/>
    </xf>
    <xf numFmtId="0" fontId="0" fillId="0" borderId="11" xfId="0" applyFont="1" applyBorder="1" applyAlignment="1">
      <alignment/>
    </xf>
    <xf numFmtId="0" fontId="1" fillId="0" borderId="37" xfId="0" applyFont="1" applyBorder="1" applyAlignment="1">
      <alignment horizontal="center"/>
    </xf>
    <xf numFmtId="0" fontId="0" fillId="0" borderId="0" xfId="0" applyAlignment="1">
      <alignment horizontal="right"/>
    </xf>
    <xf numFmtId="3" fontId="0" fillId="0" borderId="23" xfId="0" applyNumberFormat="1" applyFont="1" applyFill="1" applyBorder="1" applyAlignment="1">
      <alignment horizontal="right"/>
    </xf>
    <xf numFmtId="172" fontId="0" fillId="0" borderId="23" xfId="0" applyNumberFormat="1" applyFill="1" applyBorder="1" applyAlignment="1">
      <alignment/>
    </xf>
    <xf numFmtId="172" fontId="0" fillId="0" borderId="17" xfId="0" applyNumberFormat="1" applyBorder="1" applyAlignment="1">
      <alignment/>
    </xf>
    <xf numFmtId="172" fontId="0" fillId="0" borderId="20" xfId="0" applyNumberFormat="1" applyBorder="1" applyAlignment="1">
      <alignment/>
    </xf>
    <xf numFmtId="3" fontId="0" fillId="0" borderId="18" xfId="0" applyNumberFormat="1" applyFont="1" applyFill="1" applyBorder="1" applyAlignment="1">
      <alignment horizontal="right"/>
    </xf>
    <xf numFmtId="164" fontId="0" fillId="0" borderId="58" xfId="0" applyNumberFormat="1" applyFill="1" applyBorder="1" applyAlignment="1">
      <alignment horizontal="right"/>
    </xf>
    <xf numFmtId="164" fontId="1" fillId="0" borderId="33" xfId="60" applyNumberFormat="1" applyFont="1" applyBorder="1" applyAlignment="1">
      <alignment/>
    </xf>
    <xf numFmtId="0" fontId="7" fillId="0" borderId="59" xfId="0" applyFont="1" applyBorder="1" applyAlignment="1">
      <alignment horizontal="left" vertical="center"/>
    </xf>
    <xf numFmtId="0" fontId="23" fillId="0" borderId="30" xfId="0" applyFont="1" applyBorder="1" applyAlignment="1">
      <alignment horizontal="right"/>
    </xf>
    <xf numFmtId="0" fontId="20" fillId="0" borderId="0" xfId="0" applyFont="1" applyBorder="1" applyAlignment="1">
      <alignment horizontal="left"/>
    </xf>
    <xf numFmtId="14" fontId="21" fillId="0" borderId="0" xfId="0" applyNumberFormat="1" applyFont="1" applyBorder="1" applyAlignment="1">
      <alignment horizontal="left"/>
    </xf>
    <xf numFmtId="0" fontId="21" fillId="0" borderId="0" xfId="0" applyFont="1" applyBorder="1" applyAlignment="1">
      <alignment horizontal="left"/>
    </xf>
    <xf numFmtId="0" fontId="0" fillId="0" borderId="39" xfId="0" applyBorder="1" applyAlignment="1">
      <alignment/>
    </xf>
    <xf numFmtId="0" fontId="0" fillId="0" borderId="20" xfId="0" applyBorder="1" applyAlignment="1">
      <alignment/>
    </xf>
    <xf numFmtId="0" fontId="0" fillId="0" borderId="60" xfId="0" applyBorder="1" applyAlignment="1">
      <alignment/>
    </xf>
    <xf numFmtId="0" fontId="0" fillId="0" borderId="61" xfId="0" applyBorder="1" applyAlignment="1">
      <alignment/>
    </xf>
    <xf numFmtId="0" fontId="1" fillId="0" borderId="10" xfId="0" applyFont="1" applyFill="1" applyBorder="1" applyAlignment="1">
      <alignment wrapText="1"/>
    </xf>
    <xf numFmtId="0" fontId="0" fillId="0" borderId="53" xfId="0" applyFont="1" applyBorder="1" applyAlignment="1">
      <alignment horizontal="left"/>
    </xf>
    <xf numFmtId="0" fontId="0" fillId="0" borderId="17" xfId="0" applyFont="1" applyBorder="1" applyAlignment="1">
      <alignment horizontal="left"/>
    </xf>
    <xf numFmtId="0" fontId="0" fillId="0" borderId="39" xfId="0" applyBorder="1" applyAlignment="1">
      <alignment horizontal="left"/>
    </xf>
    <xf numFmtId="0" fontId="0" fillId="0" borderId="20" xfId="0" applyBorder="1" applyAlignment="1">
      <alignment horizontal="left"/>
    </xf>
    <xf numFmtId="0" fontId="6" fillId="0" borderId="0" xfId="0" applyFont="1" applyBorder="1" applyAlignment="1">
      <alignment horizontal="center"/>
    </xf>
    <xf numFmtId="0" fontId="16" fillId="0" borderId="0" xfId="0" applyFont="1" applyBorder="1" applyAlignment="1">
      <alignment horizontal="center"/>
    </xf>
    <xf numFmtId="0" fontId="16" fillId="0" borderId="0" xfId="0" applyFont="1" applyBorder="1" applyAlignment="1">
      <alignment horizontal="center"/>
    </xf>
    <xf numFmtId="0" fontId="1" fillId="0" borderId="62" xfId="0" applyFont="1" applyBorder="1" applyAlignment="1">
      <alignment horizontal="center"/>
    </xf>
    <xf numFmtId="0" fontId="1" fillId="0" borderId="13" xfId="0" applyFont="1" applyBorder="1" applyAlignment="1">
      <alignment horizontal="center"/>
    </xf>
    <xf numFmtId="0" fontId="1" fillId="0" borderId="50" xfId="0" applyFont="1" applyBorder="1" applyAlignment="1">
      <alignment horizontal="center"/>
    </xf>
    <xf numFmtId="0" fontId="1" fillId="0" borderId="63" xfId="0" applyFont="1" applyBorder="1" applyAlignment="1">
      <alignment horizontal="center"/>
    </xf>
    <xf numFmtId="0" fontId="1" fillId="0" borderId="11" xfId="0" applyFont="1" applyBorder="1" applyAlignment="1">
      <alignment horizontal="left" wrapText="1"/>
    </xf>
    <xf numFmtId="0" fontId="1" fillId="0" borderId="39" xfId="0" applyFont="1" applyBorder="1" applyAlignment="1">
      <alignment horizontal="left" wrapText="1"/>
    </xf>
    <xf numFmtId="0" fontId="1" fillId="0" borderId="13" xfId="0" applyFont="1" applyBorder="1" applyAlignment="1">
      <alignment horizontal="left" wrapText="1"/>
    </xf>
    <xf numFmtId="0" fontId="1" fillId="0" borderId="34" xfId="0" applyFont="1" applyBorder="1" applyAlignment="1">
      <alignment horizontal="left" wrapText="1"/>
    </xf>
    <xf numFmtId="0" fontId="1" fillId="0" borderId="14" xfId="0" applyFont="1" applyBorder="1" applyAlignment="1">
      <alignment horizontal="center"/>
    </xf>
    <xf numFmtId="0" fontId="41" fillId="0" borderId="0" xfId="0" applyFont="1" applyBorder="1" applyAlignment="1">
      <alignment horizontal="left" wrapText="1"/>
    </xf>
    <xf numFmtId="0" fontId="0" fillId="0" borderId="39" xfId="0" applyFont="1" applyBorder="1" applyAlignment="1">
      <alignment/>
    </xf>
    <xf numFmtId="0" fontId="0" fillId="0" borderId="64" xfId="0" applyBorder="1" applyAlignment="1">
      <alignment horizontal="left"/>
    </xf>
    <xf numFmtId="0" fontId="0" fillId="0" borderId="47" xfId="0" applyBorder="1" applyAlignment="1">
      <alignment horizontal="left"/>
    </xf>
    <xf numFmtId="0" fontId="6" fillId="0" borderId="0" xfId="0" applyFont="1" applyAlignment="1">
      <alignment horizontal="center"/>
    </xf>
    <xf numFmtId="0" fontId="16" fillId="0" borderId="0" xfId="0" applyFont="1" applyAlignment="1">
      <alignment horizontal="center"/>
    </xf>
    <xf numFmtId="0" fontId="16" fillId="0" borderId="0" xfId="0" applyFont="1" applyFill="1" applyAlignment="1">
      <alignment horizontal="center"/>
    </xf>
    <xf numFmtId="0" fontId="1" fillId="0" borderId="65" xfId="0" applyFont="1" applyBorder="1" applyAlignment="1">
      <alignment horizontal="center" wrapText="1"/>
    </xf>
    <xf numFmtId="0" fontId="0" fillId="0" borderId="66" xfId="0" applyBorder="1" applyAlignment="1">
      <alignment horizontal="center" wrapText="1"/>
    </xf>
    <xf numFmtId="0" fontId="1" fillId="0" borderId="20" xfId="0" applyFont="1" applyBorder="1" applyAlignment="1">
      <alignment horizontal="center" wrapText="1"/>
    </xf>
    <xf numFmtId="0" fontId="1" fillId="0" borderId="28" xfId="0" applyFont="1" applyBorder="1" applyAlignment="1">
      <alignment horizontal="center"/>
    </xf>
    <xf numFmtId="0" fontId="1" fillId="0" borderId="11" xfId="0" applyFont="1" applyBorder="1" applyAlignment="1">
      <alignment/>
    </xf>
    <xf numFmtId="0" fontId="1" fillId="0" borderId="13" xfId="0" applyFont="1" applyBorder="1" applyAlignment="1">
      <alignment/>
    </xf>
    <xf numFmtId="0" fontId="1" fillId="0" borderId="39" xfId="0" applyFont="1" applyBorder="1" applyAlignment="1">
      <alignment horizontal="center"/>
    </xf>
    <xf numFmtId="0" fontId="1" fillId="0" borderId="31" xfId="0" applyFont="1" applyBorder="1" applyAlignment="1">
      <alignment horizontal="center"/>
    </xf>
    <xf numFmtId="0" fontId="1" fillId="0" borderId="67" xfId="0" applyFont="1" applyBorder="1" applyAlignment="1">
      <alignment horizontal="center"/>
    </xf>
    <xf numFmtId="0" fontId="0" fillId="0" borderId="0" xfId="0" applyFont="1" applyFill="1" applyBorder="1" applyAlignment="1">
      <alignment wrapText="1"/>
    </xf>
    <xf numFmtId="0" fontId="0" fillId="0" borderId="0" xfId="0" applyBorder="1" applyAlignment="1">
      <alignment wrapText="1"/>
    </xf>
    <xf numFmtId="0" fontId="1" fillId="0" borderId="11" xfId="0" applyFont="1" applyBorder="1" applyAlignment="1">
      <alignment horizontal="center"/>
    </xf>
    <xf numFmtId="0" fontId="1" fillId="0" borderId="11" xfId="0" applyFont="1" applyBorder="1" applyAlignment="1">
      <alignment horizontal="left" wrapText="1"/>
    </xf>
    <xf numFmtId="0" fontId="1" fillId="0" borderId="13" xfId="0" applyFont="1" applyBorder="1" applyAlignment="1">
      <alignment horizontal="left" wrapText="1"/>
    </xf>
    <xf numFmtId="0" fontId="1" fillId="0" borderId="11" xfId="0" applyFont="1" applyBorder="1" applyAlignment="1">
      <alignment horizontal="center" wrapText="1"/>
    </xf>
    <xf numFmtId="0" fontId="1" fillId="0" borderId="13" xfId="0" applyFont="1" applyBorder="1" applyAlignment="1">
      <alignment horizontal="center" wrapText="1"/>
    </xf>
    <xf numFmtId="0" fontId="1" fillId="0" borderId="39" xfId="0" applyFont="1" applyBorder="1" applyAlignment="1">
      <alignment horizontal="center" vertical="center" wrapText="1"/>
    </xf>
    <xf numFmtId="0" fontId="1" fillId="0" borderId="20" xfId="0" applyFont="1" applyBorder="1" applyAlignment="1">
      <alignment horizontal="center" vertical="center"/>
    </xf>
    <xf numFmtId="0" fontId="1" fillId="0" borderId="39" xfId="0" applyFont="1" applyBorder="1" applyAlignment="1">
      <alignment horizontal="center" vertical="center"/>
    </xf>
    <xf numFmtId="0" fontId="1" fillId="0" borderId="50" xfId="0" applyFont="1" applyBorder="1" applyAlignment="1">
      <alignment horizontal="center"/>
    </xf>
    <xf numFmtId="0" fontId="1" fillId="0" borderId="37" xfId="0" applyFont="1" applyBorder="1" applyAlignment="1">
      <alignment horizontal="center"/>
    </xf>
    <xf numFmtId="0" fontId="1" fillId="0" borderId="11" xfId="0" applyFont="1" applyBorder="1" applyAlignment="1">
      <alignment horizontal="center" vertical="center"/>
    </xf>
    <xf numFmtId="0" fontId="1" fillId="0" borderId="39" xfId="0" applyFont="1" applyBorder="1" applyAlignment="1">
      <alignment horizontal="center" vertical="center"/>
    </xf>
    <xf numFmtId="0" fontId="16" fillId="0" borderId="30" xfId="0" applyFont="1" applyBorder="1" applyAlignment="1">
      <alignment horizontal="center" wrapText="1"/>
    </xf>
    <xf numFmtId="0" fontId="16" fillId="0" borderId="0" xfId="0" applyFont="1" applyBorder="1" applyAlignment="1">
      <alignment horizontal="center" wrapText="1"/>
    </xf>
    <xf numFmtId="0" fontId="1" fillId="0" borderId="68" xfId="0" applyFont="1" applyBorder="1" applyAlignment="1">
      <alignment horizontal="left"/>
    </xf>
    <xf numFmtId="0" fontId="1" fillId="0" borderId="69" xfId="0" applyFont="1" applyBorder="1" applyAlignment="1">
      <alignment horizontal="left"/>
    </xf>
    <xf numFmtId="0" fontId="1" fillId="0" borderId="39" xfId="0" applyFont="1" applyBorder="1" applyAlignment="1">
      <alignment horizontal="center" wrapText="1"/>
    </xf>
    <xf numFmtId="0" fontId="1" fillId="0" borderId="20" xfId="0" applyFont="1" applyBorder="1" applyAlignment="1">
      <alignment horizontal="center"/>
    </xf>
    <xf numFmtId="0" fontId="1" fillId="0" borderId="20" xfId="0" applyFont="1" applyBorder="1" applyAlignment="1">
      <alignment horizontal="center" vertical="center" wrapText="1"/>
    </xf>
    <xf numFmtId="0" fontId="1" fillId="0" borderId="50" xfId="0" applyFont="1" applyBorder="1" applyAlignment="1">
      <alignment horizontal="center" wrapText="1"/>
    </xf>
    <xf numFmtId="0" fontId="1" fillId="0" borderId="37" xfId="0" applyFont="1" applyBorder="1" applyAlignment="1">
      <alignment horizontal="center"/>
    </xf>
    <xf numFmtId="3" fontId="1" fillId="0" borderId="50" xfId="0" applyNumberFormat="1" applyFont="1" applyBorder="1" applyAlignment="1">
      <alignment horizontal="center" wrapText="1"/>
    </xf>
    <xf numFmtId="0" fontId="1" fillId="0" borderId="50" xfId="0" applyFont="1" applyFill="1" applyBorder="1" applyAlignment="1">
      <alignment horizontal="center" wrapText="1"/>
    </xf>
    <xf numFmtId="0" fontId="1" fillId="0" borderId="37" xfId="0" applyFont="1" applyFill="1" applyBorder="1" applyAlignment="1">
      <alignment horizontal="center" wrapText="1"/>
    </xf>
    <xf numFmtId="0" fontId="1" fillId="0" borderId="37" xfId="0" applyFont="1" applyBorder="1" applyAlignment="1">
      <alignment horizontal="center" wrapText="1"/>
    </xf>
    <xf numFmtId="0" fontId="1" fillId="0" borderId="39" xfId="0" applyFont="1" applyBorder="1" applyAlignment="1">
      <alignment horizontal="center" wrapText="1"/>
    </xf>
    <xf numFmtId="0" fontId="1" fillId="0" borderId="20" xfId="0" applyFont="1" applyBorder="1" applyAlignment="1">
      <alignment horizontal="center" wrapText="1"/>
    </xf>
    <xf numFmtId="0" fontId="1" fillId="0" borderId="11" xfId="0" applyFont="1" applyBorder="1" applyAlignment="1">
      <alignment horizontal="center"/>
    </xf>
    <xf numFmtId="0" fontId="1" fillId="0" borderId="13" xfId="0" applyFont="1" applyBorder="1" applyAlignment="1">
      <alignment horizontal="center"/>
    </xf>
    <xf numFmtId="0" fontId="1" fillId="0" borderId="68" xfId="0" applyFont="1" applyBorder="1" applyAlignment="1">
      <alignment horizontal="left" wrapText="1"/>
    </xf>
    <xf numFmtId="0" fontId="0" fillId="0" borderId="69" xfId="0" applyBorder="1" applyAlignment="1">
      <alignment horizontal="left"/>
    </xf>
    <xf numFmtId="0" fontId="16" fillId="0" borderId="30" xfId="0" applyFont="1" applyBorder="1" applyAlignment="1">
      <alignment horizontal="center"/>
    </xf>
    <xf numFmtId="0" fontId="16" fillId="0" borderId="30" xfId="0" applyFont="1" applyBorder="1" applyAlignment="1">
      <alignment horizontal="center"/>
    </xf>
    <xf numFmtId="0" fontId="1" fillId="0" borderId="11" xfId="0" applyNumberFormat="1" applyFont="1" applyBorder="1" applyAlignment="1">
      <alignment horizontal="center" wrapText="1"/>
    </xf>
    <xf numFmtId="0" fontId="16" fillId="0" borderId="0" xfId="0" applyFont="1" applyFill="1" applyBorder="1" applyAlignment="1">
      <alignment horizontal="center"/>
    </xf>
    <xf numFmtId="0" fontId="16" fillId="0" borderId="0" xfId="0" applyFont="1" applyFill="1" applyBorder="1" applyAlignment="1">
      <alignment horizontal="center"/>
    </xf>
    <xf numFmtId="0" fontId="18" fillId="0" borderId="0" xfId="0" applyFont="1" applyBorder="1" applyAlignment="1" applyProtection="1">
      <alignment horizontal="center"/>
      <protection/>
    </xf>
    <xf numFmtId="0" fontId="0" fillId="0" borderId="0" xfId="0" applyAlignment="1">
      <alignment/>
    </xf>
    <xf numFmtId="0" fontId="17" fillId="0" borderId="0" xfId="0" applyFont="1" applyBorder="1" applyAlignment="1" applyProtection="1">
      <alignment horizontal="center"/>
      <protection/>
    </xf>
    <xf numFmtId="0" fontId="45" fillId="0" borderId="30" xfId="0" applyFont="1" applyBorder="1" applyAlignment="1" applyProtection="1">
      <alignment horizontal="left"/>
      <protection/>
    </xf>
    <xf numFmtId="0" fontId="45" fillId="0" borderId="30" xfId="0" applyFont="1" applyBorder="1" applyAlignment="1">
      <alignment horizontal="left"/>
    </xf>
    <xf numFmtId="0" fontId="6" fillId="0" borderId="0" xfId="57" applyFont="1" applyAlignment="1">
      <alignment horizontal="center"/>
      <protection/>
    </xf>
    <xf numFmtId="0" fontId="16" fillId="0" borderId="0" xfId="57" applyFont="1" applyAlignment="1">
      <alignment horizontal="center"/>
      <protection/>
    </xf>
    <xf numFmtId="0" fontId="16" fillId="0" borderId="70" xfId="57" applyFont="1" applyBorder="1" applyAlignment="1">
      <alignment horizontal="center"/>
      <protection/>
    </xf>
    <xf numFmtId="0" fontId="16" fillId="0" borderId="71" xfId="57" applyFont="1" applyBorder="1" applyAlignment="1">
      <alignment horizontal="center"/>
      <protection/>
    </xf>
    <xf numFmtId="0" fontId="16" fillId="0" borderId="72" xfId="57" applyFont="1" applyBorder="1" applyAlignment="1">
      <alignment horizontal="center"/>
      <protection/>
    </xf>
    <xf numFmtId="0" fontId="8" fillId="20" borderId="0" xfId="0" applyFont="1" applyFill="1" applyBorder="1" applyAlignment="1">
      <alignment horizontal="center"/>
    </xf>
    <xf numFmtId="0" fontId="15" fillId="0" borderId="0" xfId="0" applyFont="1" applyAlignment="1">
      <alignment horizontal="center"/>
    </xf>
    <xf numFmtId="0" fontId="8" fillId="0" borderId="0" xfId="0" applyFont="1" applyAlignment="1">
      <alignment horizontal="center"/>
    </xf>
    <xf numFmtId="0" fontId="8" fillId="20" borderId="0" xfId="0" applyFont="1" applyFill="1" applyAlignment="1">
      <alignment horizontal="center"/>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hscollaborativesrevisedreport_CR1245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2"/>
  <sheetViews>
    <sheetView showGridLines="0" tabSelected="1" zoomScalePageLayoutView="0" workbookViewId="0" topLeftCell="A1">
      <selection activeCell="A1" sqref="A1"/>
    </sheetView>
  </sheetViews>
  <sheetFormatPr defaultColWidth="9.140625" defaultRowHeight="12.75"/>
  <cols>
    <col min="2" max="2" width="4.421875" style="0" customWidth="1"/>
    <col min="8" max="8" width="22.8515625" style="0" customWidth="1"/>
    <col min="9" max="9" width="4.421875" style="88" customWidth="1"/>
  </cols>
  <sheetData>
    <row r="1" ht="12.75">
      <c r="A1" s="81" t="s">
        <v>141</v>
      </c>
    </row>
    <row r="2" spans="2:9" ht="12.75" customHeight="1">
      <c r="B2" s="82"/>
      <c r="C2" s="82"/>
      <c r="D2" s="82"/>
      <c r="E2" s="82"/>
      <c r="F2" s="82"/>
      <c r="G2" s="82"/>
      <c r="H2" s="1"/>
      <c r="I2" s="89"/>
    </row>
    <row r="3" spans="1:9" ht="13.5" thickBot="1">
      <c r="A3" s="80"/>
      <c r="B3" s="80"/>
      <c r="C3" s="80"/>
      <c r="D3" s="80"/>
      <c r="E3" s="80"/>
      <c r="F3" s="1"/>
      <c r="G3" s="1"/>
      <c r="H3" s="1"/>
      <c r="I3" s="89"/>
    </row>
    <row r="4" spans="1:9" ht="30" customHeight="1" thickBot="1" thickTop="1">
      <c r="A4" s="216" t="s">
        <v>116</v>
      </c>
      <c r="B4" s="216"/>
      <c r="C4" s="216"/>
      <c r="D4" s="216"/>
      <c r="E4" s="216"/>
      <c r="F4" s="216"/>
      <c r="G4" s="216"/>
      <c r="H4" s="216"/>
      <c r="I4" s="216"/>
    </row>
    <row r="5" spans="1:9" ht="13.5" thickTop="1">
      <c r="A5" s="1"/>
      <c r="B5" s="1"/>
      <c r="C5" s="1"/>
      <c r="D5" s="1"/>
      <c r="E5" s="1"/>
      <c r="F5" s="1"/>
      <c r="G5" s="1"/>
      <c r="H5" s="1"/>
      <c r="I5" s="89"/>
    </row>
    <row r="6" spans="1:9" ht="20.25">
      <c r="A6" s="218" t="s">
        <v>153</v>
      </c>
      <c r="B6" s="218"/>
      <c r="C6" s="218"/>
      <c r="D6" s="218"/>
      <c r="E6" s="218"/>
      <c r="F6" s="218"/>
      <c r="G6" s="218"/>
      <c r="H6" s="218"/>
      <c r="I6" s="218"/>
    </row>
    <row r="7" spans="1:9" ht="20.25">
      <c r="A7" s="218" t="s">
        <v>192</v>
      </c>
      <c r="B7" s="218"/>
      <c r="C7" s="218"/>
      <c r="D7" s="218"/>
      <c r="E7" s="218"/>
      <c r="F7" s="218"/>
      <c r="G7" s="218"/>
      <c r="H7" s="218"/>
      <c r="I7" s="218"/>
    </row>
    <row r="8" spans="1:9" ht="12.75">
      <c r="A8" s="1"/>
      <c r="B8" s="1"/>
      <c r="C8" s="1"/>
      <c r="D8" s="1"/>
      <c r="E8" s="1"/>
      <c r="F8" s="1"/>
      <c r="G8" s="1"/>
      <c r="H8" s="1"/>
      <c r="I8" s="89"/>
    </row>
    <row r="9" spans="1:9" ht="20.25">
      <c r="A9" s="219" t="s">
        <v>191</v>
      </c>
      <c r="B9" s="220"/>
      <c r="C9" s="220"/>
      <c r="D9" s="220"/>
      <c r="E9" s="220"/>
      <c r="F9" s="220"/>
      <c r="G9" s="220"/>
      <c r="H9" s="220"/>
      <c r="I9" s="220"/>
    </row>
    <row r="10" spans="1:9" ht="12.75">
      <c r="A10" s="1"/>
      <c r="B10" s="1"/>
      <c r="C10" s="1"/>
      <c r="D10" s="1"/>
      <c r="E10" s="1"/>
      <c r="F10" s="1"/>
      <c r="G10" s="1"/>
      <c r="H10" s="1"/>
      <c r="I10" s="89"/>
    </row>
    <row r="11" spans="1:9" ht="12.75">
      <c r="A11" s="83"/>
      <c r="B11" s="83"/>
      <c r="C11" s="83"/>
      <c r="D11" s="83"/>
      <c r="E11" s="83"/>
      <c r="F11" s="83"/>
      <c r="G11" s="83"/>
      <c r="H11" s="83"/>
      <c r="I11" s="89"/>
    </row>
    <row r="12" spans="1:9" ht="20.25" customHeight="1">
      <c r="A12" s="83"/>
      <c r="B12" s="83"/>
      <c r="C12" s="84" t="s">
        <v>117</v>
      </c>
      <c r="D12" s="85"/>
      <c r="E12" s="85"/>
      <c r="F12" s="85"/>
      <c r="G12" s="85"/>
      <c r="H12" s="217" t="s">
        <v>118</v>
      </c>
      <c r="I12" s="217"/>
    </row>
    <row r="13" spans="1:9" ht="12.75">
      <c r="A13" s="83"/>
      <c r="B13" s="83"/>
      <c r="C13" s="83"/>
      <c r="D13" s="83"/>
      <c r="E13" s="83"/>
      <c r="F13" s="83"/>
      <c r="G13" s="83"/>
      <c r="H13" s="83"/>
      <c r="I13" s="89"/>
    </row>
    <row r="14" spans="1:9" ht="12.75">
      <c r="A14" s="83"/>
      <c r="B14" s="83"/>
      <c r="C14" s="86" t="s">
        <v>120</v>
      </c>
      <c r="D14" s="86"/>
      <c r="E14" s="86"/>
      <c r="F14" s="86"/>
      <c r="G14" s="86"/>
      <c r="H14" s="86"/>
      <c r="I14" s="86">
        <v>1</v>
      </c>
    </row>
    <row r="15" spans="1:9" ht="12.75">
      <c r="A15" s="83"/>
      <c r="B15" s="83"/>
      <c r="C15" s="86"/>
      <c r="D15" s="86"/>
      <c r="E15" s="86"/>
      <c r="F15" s="86"/>
      <c r="G15" s="86"/>
      <c r="H15" s="86"/>
      <c r="I15" s="86"/>
    </row>
    <row r="16" spans="1:9" ht="12.75">
      <c r="A16" s="83"/>
      <c r="B16" s="83"/>
      <c r="C16" s="86" t="s">
        <v>154</v>
      </c>
      <c r="D16" s="86"/>
      <c r="E16" s="86"/>
      <c r="F16" s="86"/>
      <c r="G16" s="86"/>
      <c r="H16" s="86"/>
      <c r="I16" s="86">
        <v>2</v>
      </c>
    </row>
    <row r="17" spans="1:9" ht="12.75">
      <c r="A17" s="83"/>
      <c r="B17" s="83"/>
      <c r="C17" s="86"/>
      <c r="D17" s="86"/>
      <c r="E17" s="86"/>
      <c r="F17" s="86"/>
      <c r="G17" s="86"/>
      <c r="H17" s="86"/>
      <c r="I17" s="86"/>
    </row>
    <row r="18" spans="1:9" ht="12.75">
      <c r="A18" s="83"/>
      <c r="B18" s="83"/>
      <c r="C18" s="86" t="s">
        <v>148</v>
      </c>
      <c r="D18" s="86"/>
      <c r="E18" s="86"/>
      <c r="F18" s="86"/>
      <c r="G18" s="86"/>
      <c r="H18" s="86"/>
      <c r="I18" s="86">
        <v>3</v>
      </c>
    </row>
    <row r="19" spans="1:9" ht="12.75">
      <c r="A19" s="83"/>
      <c r="B19" s="83"/>
      <c r="C19" s="86"/>
      <c r="D19" s="86"/>
      <c r="E19" s="86"/>
      <c r="F19" s="86"/>
      <c r="G19" s="86"/>
      <c r="H19" s="86"/>
      <c r="I19" s="86"/>
    </row>
    <row r="20" spans="1:9" ht="12.75">
      <c r="A20" s="83"/>
      <c r="B20" s="83"/>
      <c r="C20" s="86" t="s">
        <v>122</v>
      </c>
      <c r="D20" s="83"/>
      <c r="E20" s="83"/>
      <c r="F20" s="83"/>
      <c r="G20" s="83"/>
      <c r="H20" s="83"/>
      <c r="I20" s="86">
        <v>4</v>
      </c>
    </row>
    <row r="21" spans="1:2" ht="12.75" customHeight="1">
      <c r="A21" s="83"/>
      <c r="B21" s="83"/>
    </row>
    <row r="22" spans="1:9" ht="12.75">
      <c r="A22" s="83"/>
      <c r="B22" s="83"/>
      <c r="C22" s="86" t="s">
        <v>121</v>
      </c>
      <c r="D22" s="86"/>
      <c r="E22" s="86"/>
      <c r="F22" s="86"/>
      <c r="G22" s="86"/>
      <c r="H22" s="86"/>
      <c r="I22" s="86">
        <v>5</v>
      </c>
    </row>
    <row r="23" spans="1:9" ht="12.75" customHeight="1">
      <c r="A23" s="83"/>
      <c r="B23" s="83"/>
      <c r="C23" s="83"/>
      <c r="D23" s="83"/>
      <c r="E23" s="83"/>
      <c r="F23" s="83"/>
      <c r="G23" s="83"/>
      <c r="H23" s="83"/>
      <c r="I23" s="83"/>
    </row>
    <row r="24" spans="1:9" ht="12.75">
      <c r="A24" s="83"/>
      <c r="B24" s="83"/>
      <c r="C24" s="86" t="s">
        <v>123</v>
      </c>
      <c r="D24" s="86"/>
      <c r="E24" s="86"/>
      <c r="F24" s="83"/>
      <c r="G24" s="83"/>
      <c r="H24" s="83"/>
      <c r="I24" s="86">
        <v>6</v>
      </c>
    </row>
    <row r="25" spans="1:9" ht="12.75">
      <c r="A25" s="83"/>
      <c r="B25" s="83"/>
      <c r="C25" s="83"/>
      <c r="D25" s="83"/>
      <c r="E25" s="83"/>
      <c r="F25" s="83"/>
      <c r="G25" s="83"/>
      <c r="H25" s="83"/>
      <c r="I25" s="86"/>
    </row>
    <row r="26" spans="1:9" ht="12.75">
      <c r="A26" s="83"/>
      <c r="B26" s="83"/>
      <c r="C26" s="86" t="s">
        <v>124</v>
      </c>
      <c r="D26" s="83"/>
      <c r="E26" s="83"/>
      <c r="F26" s="83"/>
      <c r="G26" s="83"/>
      <c r="H26" s="83"/>
      <c r="I26" s="86">
        <v>7</v>
      </c>
    </row>
    <row r="27" spans="1:9" ht="12.75">
      <c r="A27" s="83"/>
      <c r="B27" s="83"/>
      <c r="C27" s="83"/>
      <c r="D27" s="83"/>
      <c r="E27" s="83"/>
      <c r="F27" s="83"/>
      <c r="G27" s="83"/>
      <c r="H27" s="83"/>
      <c r="I27" s="86"/>
    </row>
    <row r="28" spans="1:9" ht="12.75">
      <c r="A28" s="83"/>
      <c r="B28" s="83"/>
      <c r="C28" s="86" t="s">
        <v>125</v>
      </c>
      <c r="D28" s="83"/>
      <c r="E28" s="83"/>
      <c r="F28" s="83"/>
      <c r="G28" s="83"/>
      <c r="H28" s="83"/>
      <c r="I28" s="86">
        <v>8</v>
      </c>
    </row>
    <row r="29" spans="1:9" ht="12.75">
      <c r="A29" s="83"/>
      <c r="B29" s="83"/>
      <c r="C29" s="83"/>
      <c r="D29" s="83"/>
      <c r="E29" s="83"/>
      <c r="F29" s="83"/>
      <c r="G29" s="83"/>
      <c r="H29" s="83"/>
      <c r="I29" s="86"/>
    </row>
    <row r="30" spans="1:9" ht="12.75">
      <c r="A30" s="83"/>
      <c r="B30" s="83"/>
      <c r="C30" s="86" t="s">
        <v>133</v>
      </c>
      <c r="D30" s="83"/>
      <c r="E30" s="83"/>
      <c r="F30" s="83"/>
      <c r="G30" s="83"/>
      <c r="H30" s="83"/>
      <c r="I30" s="86">
        <v>9</v>
      </c>
    </row>
    <row r="31" spans="1:9" ht="12.75">
      <c r="A31" s="83"/>
      <c r="B31" s="83"/>
      <c r="C31" s="83"/>
      <c r="D31" s="83"/>
      <c r="E31" s="83"/>
      <c r="F31" s="83"/>
      <c r="G31" s="83"/>
      <c r="H31" s="83"/>
      <c r="I31" s="83"/>
    </row>
    <row r="32" spans="1:9" ht="12.75">
      <c r="A32" s="83"/>
      <c r="B32" s="83"/>
      <c r="C32" s="86" t="s">
        <v>126</v>
      </c>
      <c r="D32" s="83"/>
      <c r="E32" s="83"/>
      <c r="F32" s="83"/>
      <c r="G32" s="83"/>
      <c r="H32" s="83"/>
      <c r="I32" s="86">
        <v>10</v>
      </c>
    </row>
    <row r="33" spans="1:9" ht="12.75">
      <c r="A33" s="83"/>
      <c r="B33" s="83"/>
      <c r="C33" s="83"/>
      <c r="D33" s="83"/>
      <c r="E33" s="83"/>
      <c r="F33" s="83"/>
      <c r="G33" s="83"/>
      <c r="H33" s="83"/>
      <c r="I33" s="83"/>
    </row>
    <row r="34" spans="1:9" ht="12.75">
      <c r="A34" s="83"/>
      <c r="B34" s="83"/>
      <c r="C34" s="86" t="s">
        <v>140</v>
      </c>
      <c r="D34" s="83"/>
      <c r="E34" s="83"/>
      <c r="F34" s="83"/>
      <c r="G34" s="83"/>
      <c r="H34" s="83"/>
      <c r="I34" s="86">
        <v>11</v>
      </c>
    </row>
    <row r="35" spans="1:9" ht="12.75">
      <c r="A35" s="83"/>
      <c r="B35" s="83"/>
      <c r="C35" s="86"/>
      <c r="D35" s="83"/>
      <c r="E35" s="83"/>
      <c r="F35" s="83"/>
      <c r="G35" s="83"/>
      <c r="H35" s="83"/>
      <c r="I35" s="86"/>
    </row>
    <row r="36" spans="1:9" ht="12.75">
      <c r="A36" s="83"/>
      <c r="B36" s="83"/>
      <c r="C36" s="87" t="s">
        <v>127</v>
      </c>
      <c r="D36" s="87"/>
      <c r="E36" s="87"/>
      <c r="F36" s="87"/>
      <c r="G36" s="87"/>
      <c r="H36" s="87"/>
      <c r="I36" s="86">
        <v>12</v>
      </c>
    </row>
    <row r="37" spans="1:9" ht="12.75">
      <c r="A37" s="83"/>
      <c r="B37" s="83"/>
      <c r="C37" s="83"/>
      <c r="D37" s="83"/>
      <c r="E37" s="83"/>
      <c r="F37" s="83"/>
      <c r="G37" s="83"/>
      <c r="H37" s="83"/>
      <c r="I37" s="83"/>
    </row>
    <row r="38" spans="1:9" ht="12.75">
      <c r="A38" s="83"/>
      <c r="B38" s="83"/>
      <c r="C38" s="86" t="s">
        <v>119</v>
      </c>
      <c r="D38" s="83"/>
      <c r="E38" s="83"/>
      <c r="F38" s="83"/>
      <c r="G38" s="83"/>
      <c r="H38" s="83"/>
      <c r="I38" s="86">
        <v>13</v>
      </c>
    </row>
    <row r="39" spans="1:9" ht="12.75">
      <c r="A39" s="83"/>
      <c r="B39" s="83"/>
      <c r="C39" s="83"/>
      <c r="D39" s="83"/>
      <c r="E39" s="83"/>
      <c r="F39" s="83"/>
      <c r="G39" s="83"/>
      <c r="H39" s="83"/>
      <c r="I39" s="89"/>
    </row>
    <row r="40" spans="1:9" ht="12.75">
      <c r="A40" s="83"/>
      <c r="B40" s="83"/>
      <c r="C40" s="83"/>
      <c r="D40" s="83"/>
      <c r="E40" s="83"/>
      <c r="F40" s="83"/>
      <c r="G40" s="83"/>
      <c r="H40" s="83"/>
      <c r="I40" s="89"/>
    </row>
    <row r="41" spans="1:9" ht="12.75">
      <c r="A41" s="83"/>
      <c r="B41" s="83"/>
      <c r="C41" s="83"/>
      <c r="D41" s="83"/>
      <c r="E41" s="83"/>
      <c r="F41" s="83"/>
      <c r="G41" s="83"/>
      <c r="H41" s="83"/>
      <c r="I41" s="89"/>
    </row>
    <row r="42" spans="1:9" ht="12.75">
      <c r="A42" s="83"/>
      <c r="B42" s="83"/>
      <c r="C42" s="83"/>
      <c r="D42" s="83"/>
      <c r="E42" s="83"/>
      <c r="F42" s="83"/>
      <c r="G42" s="83"/>
      <c r="H42" s="83"/>
      <c r="I42" s="89"/>
    </row>
  </sheetData>
  <sheetProtection/>
  <mergeCells count="5">
    <mergeCell ref="A4:I4"/>
    <mergeCell ref="H12:I12"/>
    <mergeCell ref="A7:I7"/>
    <mergeCell ref="A6:I6"/>
    <mergeCell ref="A9:I9"/>
  </mergeCells>
  <printOptions horizontalCentered="1"/>
  <pageMargins left="0.75" right="0.75" top="1" bottom="1" header="0.5" footer="0.5"/>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33"/>
  <sheetViews>
    <sheetView zoomScalePageLayoutView="0" workbookViewId="0" topLeftCell="A1">
      <selection activeCell="A1" sqref="A1"/>
    </sheetView>
  </sheetViews>
  <sheetFormatPr defaultColWidth="9.140625" defaultRowHeight="12.75"/>
  <cols>
    <col min="1" max="1" width="22.28125" style="0" customWidth="1"/>
    <col min="2" max="2" width="10.7109375" style="0" customWidth="1"/>
    <col min="3" max="3" width="13.57421875" style="0" customWidth="1"/>
    <col min="4" max="4" width="15.00390625" style="0" customWidth="1"/>
    <col min="5" max="5" width="15.57421875" style="0" customWidth="1"/>
  </cols>
  <sheetData>
    <row r="1" spans="1:5" ht="12.75" customHeight="1">
      <c r="A1" s="179" t="s">
        <v>187</v>
      </c>
      <c r="B1" s="93"/>
      <c r="C1" s="93"/>
      <c r="D1" s="77"/>
      <c r="E1" s="77"/>
    </row>
    <row r="2" spans="1:6" ht="12.75">
      <c r="A2" s="230" t="s">
        <v>116</v>
      </c>
      <c r="B2" s="230"/>
      <c r="C2" s="230"/>
      <c r="D2" s="230"/>
      <c r="E2" s="230"/>
      <c r="F2" s="1"/>
    </row>
    <row r="3" spans="1:6" ht="16.5" customHeight="1">
      <c r="A3" s="231" t="s">
        <v>129</v>
      </c>
      <c r="B3" s="231"/>
      <c r="C3" s="231"/>
      <c r="D3" s="231"/>
      <c r="E3" s="231"/>
      <c r="F3" s="1"/>
    </row>
    <row r="4" spans="1:6" ht="15" customHeight="1">
      <c r="A4" s="294" t="s">
        <v>192</v>
      </c>
      <c r="B4" s="295"/>
      <c r="C4" s="295"/>
      <c r="D4" s="295"/>
      <c r="E4" s="295"/>
      <c r="F4" s="1"/>
    </row>
    <row r="5" spans="1:8" ht="57" customHeight="1" thickBot="1">
      <c r="A5" s="98" t="s">
        <v>80</v>
      </c>
      <c r="B5" s="38" t="s">
        <v>40</v>
      </c>
      <c r="C5" s="40" t="s">
        <v>63</v>
      </c>
      <c r="D5" s="40" t="s">
        <v>131</v>
      </c>
      <c r="E5" s="40" t="s">
        <v>132</v>
      </c>
      <c r="H5" s="73"/>
    </row>
    <row r="6" spans="1:8" ht="15.75" customHeight="1" thickTop="1">
      <c r="A6" s="3" t="s">
        <v>5</v>
      </c>
      <c r="B6" s="19">
        <v>1</v>
      </c>
      <c r="C6" s="19">
        <v>3</v>
      </c>
      <c r="D6" s="19">
        <v>4</v>
      </c>
      <c r="E6" s="19">
        <v>4</v>
      </c>
      <c r="G6" s="8"/>
      <c r="H6" s="8"/>
    </row>
    <row r="7" spans="1:8" ht="15.75" customHeight="1">
      <c r="A7" s="3" t="s">
        <v>7</v>
      </c>
      <c r="B7" s="19">
        <v>964</v>
      </c>
      <c r="C7" s="19">
        <v>474</v>
      </c>
      <c r="D7" s="19">
        <v>1438</v>
      </c>
      <c r="E7" s="19">
        <v>1128</v>
      </c>
      <c r="G7" s="8"/>
      <c r="H7" s="8"/>
    </row>
    <row r="8" spans="1:8" ht="15.75" customHeight="1">
      <c r="A8" s="3" t="s">
        <v>8</v>
      </c>
      <c r="B8" s="19">
        <v>1268</v>
      </c>
      <c r="C8" s="19">
        <v>652</v>
      </c>
      <c r="D8" s="19">
        <v>1920</v>
      </c>
      <c r="E8" s="19">
        <v>1572</v>
      </c>
      <c r="G8" s="8"/>
      <c r="H8" s="8"/>
    </row>
    <row r="9" spans="1:8" ht="15.75" customHeight="1">
      <c r="A9" s="3" t="s">
        <v>9</v>
      </c>
      <c r="B9" s="19">
        <v>1203</v>
      </c>
      <c r="C9" s="19">
        <v>520</v>
      </c>
      <c r="D9" s="19">
        <v>1723</v>
      </c>
      <c r="E9" s="19">
        <v>1379</v>
      </c>
      <c r="G9" s="8"/>
      <c r="H9" s="8"/>
    </row>
    <row r="10" spans="1:8" ht="15.75" customHeight="1">
      <c r="A10" s="3" t="s">
        <v>10</v>
      </c>
      <c r="B10" s="19">
        <v>1451</v>
      </c>
      <c r="C10" s="19">
        <v>674</v>
      </c>
      <c r="D10" s="19">
        <v>2125</v>
      </c>
      <c r="E10" s="19">
        <v>1731</v>
      </c>
      <c r="G10" s="8"/>
      <c r="H10" s="8"/>
    </row>
    <row r="11" spans="1:8" ht="15.75" customHeight="1">
      <c r="A11" s="3" t="s">
        <v>11</v>
      </c>
      <c r="B11" s="19">
        <v>4023</v>
      </c>
      <c r="C11" s="19">
        <v>1471</v>
      </c>
      <c r="D11" s="19">
        <v>5494</v>
      </c>
      <c r="E11" s="19">
        <v>4418</v>
      </c>
      <c r="G11" s="8"/>
      <c r="H11" s="8"/>
    </row>
    <row r="12" spans="1:8" ht="15.75" customHeight="1">
      <c r="A12" s="3" t="s">
        <v>196</v>
      </c>
      <c r="B12" s="16">
        <v>145</v>
      </c>
      <c r="C12" s="16">
        <v>45</v>
      </c>
      <c r="D12" s="16">
        <v>190</v>
      </c>
      <c r="E12" s="16">
        <v>172</v>
      </c>
      <c r="G12" s="8"/>
      <c r="H12" s="8"/>
    </row>
    <row r="13" spans="1:8" ht="15.75" customHeight="1">
      <c r="A13" s="3" t="s">
        <v>12</v>
      </c>
      <c r="B13" s="16">
        <v>1085</v>
      </c>
      <c r="C13" s="16">
        <v>453</v>
      </c>
      <c r="D13" s="16">
        <v>1538</v>
      </c>
      <c r="E13" s="16">
        <v>1229</v>
      </c>
      <c r="G13" s="8"/>
      <c r="H13" s="8"/>
    </row>
    <row r="14" spans="1:8" ht="15.75" customHeight="1">
      <c r="A14" s="3" t="s">
        <v>155</v>
      </c>
      <c r="B14" s="16">
        <v>1543</v>
      </c>
      <c r="C14" s="16">
        <v>473</v>
      </c>
      <c r="D14" s="16">
        <v>2016</v>
      </c>
      <c r="E14" s="16">
        <v>1709</v>
      </c>
      <c r="G14" s="8"/>
      <c r="H14" s="8"/>
    </row>
    <row r="15" spans="1:8" ht="15.75" customHeight="1">
      <c r="A15" s="3" t="s">
        <v>170</v>
      </c>
      <c r="B15" s="16">
        <v>833</v>
      </c>
      <c r="C15" s="16">
        <v>537</v>
      </c>
      <c r="D15" s="16">
        <v>1370</v>
      </c>
      <c r="E15" s="16">
        <v>1114</v>
      </c>
      <c r="G15" s="8"/>
      <c r="H15" s="8"/>
    </row>
    <row r="16" spans="1:8" ht="15.75" customHeight="1">
      <c r="A16" s="3" t="s">
        <v>13</v>
      </c>
      <c r="B16" s="16">
        <v>1649</v>
      </c>
      <c r="C16" s="16">
        <v>292</v>
      </c>
      <c r="D16" s="16">
        <v>1941</v>
      </c>
      <c r="E16" s="16">
        <v>1838</v>
      </c>
      <c r="G16" s="8"/>
      <c r="H16" s="8"/>
    </row>
    <row r="17" spans="1:8" ht="15.75" customHeight="1">
      <c r="A17" s="3" t="s">
        <v>14</v>
      </c>
      <c r="B17" s="16">
        <v>833</v>
      </c>
      <c r="C17" s="16">
        <v>484</v>
      </c>
      <c r="D17" s="16">
        <v>1317</v>
      </c>
      <c r="E17" s="16">
        <v>1053</v>
      </c>
      <c r="G17" s="8"/>
      <c r="H17" s="8"/>
    </row>
    <row r="18" spans="1:8" ht="15.75" customHeight="1">
      <c r="A18" s="3" t="s">
        <v>15</v>
      </c>
      <c r="B18" s="16">
        <v>121</v>
      </c>
      <c r="C18" s="16">
        <v>68</v>
      </c>
      <c r="D18" s="16">
        <v>189</v>
      </c>
      <c r="E18" s="16">
        <v>161</v>
      </c>
      <c r="G18" s="8"/>
      <c r="H18" s="8"/>
    </row>
    <row r="19" spans="1:8" ht="15.75" customHeight="1">
      <c r="A19" s="3" t="s">
        <v>16</v>
      </c>
      <c r="B19" s="16">
        <v>655</v>
      </c>
      <c r="C19" s="16">
        <v>271</v>
      </c>
      <c r="D19" s="16">
        <v>926</v>
      </c>
      <c r="E19" s="16">
        <v>788</v>
      </c>
      <c r="G19" s="8"/>
      <c r="H19" s="8"/>
    </row>
    <row r="20" spans="1:8" ht="15.75" customHeight="1">
      <c r="A20" s="3" t="s">
        <v>171</v>
      </c>
      <c r="B20" s="16">
        <v>137</v>
      </c>
      <c r="C20" s="16">
        <v>26</v>
      </c>
      <c r="D20" s="16">
        <v>163</v>
      </c>
      <c r="E20" s="16">
        <v>146</v>
      </c>
      <c r="G20" s="8"/>
      <c r="H20" s="8"/>
    </row>
    <row r="21" spans="1:8" ht="15.75" customHeight="1">
      <c r="A21" s="3" t="s">
        <v>17</v>
      </c>
      <c r="B21" s="16">
        <v>318</v>
      </c>
      <c r="C21" s="16">
        <v>150</v>
      </c>
      <c r="D21" s="16">
        <v>468</v>
      </c>
      <c r="E21" s="16">
        <v>388</v>
      </c>
      <c r="G21" s="8"/>
      <c r="H21" s="8"/>
    </row>
    <row r="22" spans="1:8" ht="15.75" customHeight="1">
      <c r="A22" s="3" t="s">
        <v>19</v>
      </c>
      <c r="B22" s="16">
        <v>1072</v>
      </c>
      <c r="C22" s="16">
        <v>478</v>
      </c>
      <c r="D22" s="16">
        <v>1550</v>
      </c>
      <c r="E22" s="16">
        <v>1334</v>
      </c>
      <c r="G22" s="8"/>
      <c r="H22" s="8"/>
    </row>
    <row r="23" spans="1:8" ht="15.75" customHeight="1">
      <c r="A23" s="3" t="s">
        <v>20</v>
      </c>
      <c r="B23" s="16">
        <v>116</v>
      </c>
      <c r="C23" s="16">
        <v>70</v>
      </c>
      <c r="D23" s="16">
        <v>186</v>
      </c>
      <c r="E23" s="16">
        <v>155</v>
      </c>
      <c r="G23" s="8"/>
      <c r="H23" s="8"/>
    </row>
    <row r="24" spans="1:8" ht="15.75" customHeight="1">
      <c r="A24" s="3" t="s">
        <v>21</v>
      </c>
      <c r="B24" s="16">
        <v>274</v>
      </c>
      <c r="C24" s="16">
        <v>145</v>
      </c>
      <c r="D24" s="16">
        <v>419</v>
      </c>
      <c r="E24" s="16">
        <v>340</v>
      </c>
      <c r="G24" s="8"/>
      <c r="H24" s="8"/>
    </row>
    <row r="25" spans="1:8" ht="15.75" customHeight="1">
      <c r="A25" s="3" t="s">
        <v>162</v>
      </c>
      <c r="B25" s="16">
        <v>1023</v>
      </c>
      <c r="C25" s="16">
        <v>603</v>
      </c>
      <c r="D25" s="16">
        <v>1626</v>
      </c>
      <c r="E25" s="16">
        <v>1304</v>
      </c>
      <c r="G25" s="8"/>
      <c r="H25" s="8"/>
    </row>
    <row r="26" spans="1:8" ht="15.75" customHeight="1">
      <c r="A26" s="3" t="s">
        <v>22</v>
      </c>
      <c r="B26" s="16">
        <v>258</v>
      </c>
      <c r="C26" s="16">
        <v>83</v>
      </c>
      <c r="D26" s="16">
        <v>341</v>
      </c>
      <c r="E26" s="16">
        <v>303</v>
      </c>
      <c r="G26" s="8"/>
      <c r="H26" s="8"/>
    </row>
    <row r="27" spans="1:8" ht="15.75" customHeight="1">
      <c r="A27" s="3" t="s">
        <v>23</v>
      </c>
      <c r="B27" s="16">
        <v>1731</v>
      </c>
      <c r="C27" s="16">
        <v>728</v>
      </c>
      <c r="D27" s="16">
        <v>2459</v>
      </c>
      <c r="E27" s="16">
        <v>1985</v>
      </c>
      <c r="G27" s="8"/>
      <c r="H27" s="8"/>
    </row>
    <row r="28" spans="1:8" ht="15.75" customHeight="1" thickBot="1">
      <c r="A28" s="3" t="s">
        <v>163</v>
      </c>
      <c r="B28" s="16">
        <v>415</v>
      </c>
      <c r="C28" s="16">
        <v>163</v>
      </c>
      <c r="D28" s="16">
        <v>578</v>
      </c>
      <c r="E28" s="16">
        <v>504</v>
      </c>
      <c r="G28" s="8"/>
      <c r="H28" s="8"/>
    </row>
    <row r="29" spans="1:8" ht="15.75" customHeight="1" thickBot="1">
      <c r="A29" s="95" t="s">
        <v>52</v>
      </c>
      <c r="B29" s="2">
        <f>SUM(B6:B28)</f>
        <v>21118</v>
      </c>
      <c r="C29" s="2">
        <f>SUM(C6:C28)</f>
        <v>8863</v>
      </c>
      <c r="D29" s="2">
        <f>SUM(D6:D28)</f>
        <v>29981</v>
      </c>
      <c r="E29" s="2">
        <f>SUM(E6:E28)</f>
        <v>24755</v>
      </c>
      <c r="G29" s="8"/>
      <c r="H29" s="8"/>
    </row>
    <row r="30" spans="1:8" ht="15.75" customHeight="1" thickBot="1">
      <c r="A30" s="119" t="s">
        <v>53</v>
      </c>
      <c r="B30" s="19">
        <v>327</v>
      </c>
      <c r="C30" s="19">
        <v>320</v>
      </c>
      <c r="D30" s="19">
        <v>647</v>
      </c>
      <c r="E30" s="19">
        <v>511</v>
      </c>
      <c r="G30" s="8"/>
      <c r="H30" s="8"/>
    </row>
    <row r="31" spans="1:8" ht="15.75" customHeight="1" thickBot="1">
      <c r="A31" s="95" t="s">
        <v>54</v>
      </c>
      <c r="B31" s="2">
        <f>SUM(B30:B30)</f>
        <v>327</v>
      </c>
      <c r="C31" s="2">
        <f>SUM(C30:C30)</f>
        <v>320</v>
      </c>
      <c r="D31" s="2">
        <f>SUM(D30:D30)</f>
        <v>647</v>
      </c>
      <c r="E31" s="2">
        <f>SUM(E30:E30)</f>
        <v>511</v>
      </c>
      <c r="G31" s="8"/>
      <c r="H31" s="8"/>
    </row>
    <row r="32" spans="1:8" ht="15.75" customHeight="1">
      <c r="A32" s="102" t="s">
        <v>24</v>
      </c>
      <c r="B32" s="185">
        <f>B29+B31</f>
        <v>21445</v>
      </c>
      <c r="C32" s="185">
        <f>C29+C31</f>
        <v>9183</v>
      </c>
      <c r="D32" s="185">
        <f>D29+D31</f>
        <v>30628</v>
      </c>
      <c r="E32" s="185">
        <f>E29+E31</f>
        <v>25266</v>
      </c>
      <c r="G32" s="8"/>
      <c r="H32" s="8"/>
    </row>
    <row r="33" spans="2:8" ht="12.75">
      <c r="B33" s="8"/>
      <c r="C33" s="8"/>
      <c r="D33" s="8"/>
      <c r="E33" s="8"/>
      <c r="G33" s="8"/>
      <c r="H33" s="8"/>
    </row>
  </sheetData>
  <sheetProtection/>
  <mergeCells count="3">
    <mergeCell ref="A2:E2"/>
    <mergeCell ref="A3:E3"/>
    <mergeCell ref="A4:E4"/>
  </mergeCells>
  <printOptions horizontalCentered="1"/>
  <pageMargins left="0.5" right="0.5" top="0.75" bottom="0.5" header="0.5" footer="0.25"/>
  <pageSetup horizontalDpi="600" verticalDpi="600" orientation="portrait" scale="96" r:id="rId1"/>
  <headerFooter alignWithMargins="0">
    <oddFooter>&amp;LPage 9&amp;R&amp;F/&amp;A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A1">
      <selection activeCell="A1" sqref="A1"/>
    </sheetView>
  </sheetViews>
  <sheetFormatPr defaultColWidth="14.7109375" defaultRowHeight="12.75"/>
  <cols>
    <col min="1" max="1" width="20.00390625" style="10" customWidth="1"/>
    <col min="2" max="2" width="7.8515625" style="10" customWidth="1"/>
    <col min="3" max="3" width="5.8515625" style="10" customWidth="1"/>
    <col min="4" max="4" width="8.7109375" style="10" customWidth="1"/>
    <col min="5" max="5" width="10.7109375" style="10" bestFit="1" customWidth="1"/>
    <col min="6" max="6" width="7.57421875" style="10" customWidth="1"/>
    <col min="7" max="7" width="5.8515625" style="10" customWidth="1"/>
    <col min="8" max="8" width="8.57421875" style="10" bestFit="1" customWidth="1"/>
    <col min="9" max="9" width="7.7109375" style="10" bestFit="1" customWidth="1"/>
    <col min="10" max="10" width="15.57421875" style="10" customWidth="1"/>
    <col min="11" max="16384" width="14.7109375" style="10" customWidth="1"/>
  </cols>
  <sheetData>
    <row r="1" spans="1:9" ht="12.75" customHeight="1">
      <c r="A1" s="179" t="s">
        <v>188</v>
      </c>
      <c r="B1" s="179"/>
      <c r="C1" s="179"/>
      <c r="D1" s="179"/>
      <c r="E1" s="78"/>
      <c r="F1" s="78"/>
      <c r="G1" s="78"/>
      <c r="H1" s="78"/>
      <c r="I1" s="78"/>
    </row>
    <row r="2" spans="1:10" ht="17.25" customHeight="1">
      <c r="A2" s="296" t="s">
        <v>116</v>
      </c>
      <c r="B2" s="296"/>
      <c r="C2" s="296"/>
      <c r="D2" s="296"/>
      <c r="E2" s="296"/>
      <c r="F2" s="296"/>
      <c r="G2" s="296"/>
      <c r="H2" s="296"/>
      <c r="I2" s="296"/>
      <c r="J2" s="297"/>
    </row>
    <row r="3" spans="1:10" ht="16.5" customHeight="1">
      <c r="A3" s="298" t="s">
        <v>198</v>
      </c>
      <c r="B3" s="298"/>
      <c r="C3" s="298"/>
      <c r="D3" s="298"/>
      <c r="E3" s="298"/>
      <c r="F3" s="298"/>
      <c r="G3" s="298"/>
      <c r="H3" s="298"/>
      <c r="I3" s="298"/>
      <c r="J3" s="297"/>
    </row>
    <row r="4" spans="1:10" ht="16.5" customHeight="1">
      <c r="A4" s="298" t="s">
        <v>192</v>
      </c>
      <c r="B4" s="298"/>
      <c r="C4" s="298"/>
      <c r="D4" s="298"/>
      <c r="E4" s="298"/>
      <c r="F4" s="298"/>
      <c r="G4" s="298"/>
      <c r="H4" s="298"/>
      <c r="I4" s="298"/>
      <c r="J4" s="298"/>
    </row>
    <row r="5" spans="1:10" ht="15" customHeight="1">
      <c r="A5" s="299"/>
      <c r="B5" s="299"/>
      <c r="C5" s="299"/>
      <c r="D5" s="299"/>
      <c r="E5" s="299"/>
      <c r="F5" s="299"/>
      <c r="G5" s="299"/>
      <c r="H5" s="299"/>
      <c r="I5" s="299"/>
      <c r="J5" s="300"/>
    </row>
    <row r="6" spans="1:10" ht="59.25" customHeight="1" thickBot="1">
      <c r="A6" s="99" t="s">
        <v>80</v>
      </c>
      <c r="B6" s="41" t="s">
        <v>43</v>
      </c>
      <c r="C6" s="41" t="s">
        <v>56</v>
      </c>
      <c r="D6" s="42" t="s">
        <v>89</v>
      </c>
      <c r="E6" s="42" t="s">
        <v>147</v>
      </c>
      <c r="F6" s="43" t="s">
        <v>44</v>
      </c>
      <c r="G6" s="41" t="s">
        <v>45</v>
      </c>
      <c r="H6" s="42" t="s">
        <v>145</v>
      </c>
      <c r="I6" s="42" t="s">
        <v>146</v>
      </c>
      <c r="J6" s="40" t="s">
        <v>144</v>
      </c>
    </row>
    <row r="7" spans="1:12" ht="15.75" customHeight="1" thickTop="1">
      <c r="A7" s="3" t="s">
        <v>5</v>
      </c>
      <c r="B7" s="32">
        <v>4037</v>
      </c>
      <c r="C7" s="32">
        <v>17</v>
      </c>
      <c r="D7" s="32">
        <v>263</v>
      </c>
      <c r="E7" s="32">
        <v>0</v>
      </c>
      <c r="F7" s="32">
        <v>2754</v>
      </c>
      <c r="G7" s="32">
        <v>0</v>
      </c>
      <c r="H7" s="32">
        <v>69</v>
      </c>
      <c r="I7" s="32">
        <v>0</v>
      </c>
      <c r="J7" s="20">
        <v>4724</v>
      </c>
      <c r="K7" s="74"/>
      <c r="L7" s="74"/>
    </row>
    <row r="8" spans="1:12" ht="15.75" customHeight="1">
      <c r="A8" s="3" t="s">
        <v>7</v>
      </c>
      <c r="B8" s="30">
        <v>3241</v>
      </c>
      <c r="C8" s="30">
        <v>201</v>
      </c>
      <c r="D8" s="30">
        <v>196</v>
      </c>
      <c r="E8" s="30">
        <v>0</v>
      </c>
      <c r="F8" s="31">
        <v>3129</v>
      </c>
      <c r="G8" s="30">
        <v>0</v>
      </c>
      <c r="H8" s="30">
        <v>83</v>
      </c>
      <c r="I8" s="30">
        <v>0</v>
      </c>
      <c r="J8" s="4">
        <v>4466</v>
      </c>
      <c r="K8" s="74"/>
      <c r="L8" s="74"/>
    </row>
    <row r="9" spans="1:12" ht="15.75" customHeight="1">
      <c r="A9" s="3" t="s">
        <v>8</v>
      </c>
      <c r="B9" s="30">
        <v>4663</v>
      </c>
      <c r="C9" s="30">
        <v>171</v>
      </c>
      <c r="D9" s="30">
        <v>251</v>
      </c>
      <c r="E9" s="30">
        <v>1</v>
      </c>
      <c r="F9" s="31">
        <v>3713</v>
      </c>
      <c r="G9" s="30">
        <v>0</v>
      </c>
      <c r="H9" s="30">
        <v>0</v>
      </c>
      <c r="I9" s="30">
        <v>0</v>
      </c>
      <c r="J9" s="4">
        <v>5525</v>
      </c>
      <c r="K9" s="74"/>
      <c r="L9" s="74"/>
    </row>
    <row r="10" spans="1:12" ht="15.75" customHeight="1">
      <c r="A10" s="3" t="s">
        <v>9</v>
      </c>
      <c r="B10" s="30">
        <v>4021</v>
      </c>
      <c r="C10" s="30">
        <v>65</v>
      </c>
      <c r="D10" s="30">
        <v>496</v>
      </c>
      <c r="E10" s="30">
        <v>0</v>
      </c>
      <c r="F10" s="31">
        <v>2419</v>
      </c>
      <c r="G10" s="30">
        <v>0</v>
      </c>
      <c r="H10" s="30">
        <v>43</v>
      </c>
      <c r="I10" s="30">
        <v>0</v>
      </c>
      <c r="J10" s="4">
        <v>4975</v>
      </c>
      <c r="K10" s="74"/>
      <c r="L10" s="74"/>
    </row>
    <row r="11" spans="1:12" ht="15.75" customHeight="1">
      <c r="A11" s="3" t="s">
        <v>10</v>
      </c>
      <c r="B11" s="30">
        <v>6568</v>
      </c>
      <c r="C11" s="30">
        <v>67</v>
      </c>
      <c r="D11" s="30">
        <v>614</v>
      </c>
      <c r="E11" s="30">
        <v>0</v>
      </c>
      <c r="F11" s="31">
        <v>5510</v>
      </c>
      <c r="G11" s="30">
        <v>0</v>
      </c>
      <c r="H11" s="30">
        <v>9</v>
      </c>
      <c r="I11" s="30">
        <v>22</v>
      </c>
      <c r="J11" s="4">
        <v>8984</v>
      </c>
      <c r="K11" s="74"/>
      <c r="L11" s="74"/>
    </row>
    <row r="12" spans="1:12" ht="15.75" customHeight="1">
      <c r="A12" s="3" t="s">
        <v>11</v>
      </c>
      <c r="B12" s="30">
        <v>6620</v>
      </c>
      <c r="C12" s="30">
        <v>0</v>
      </c>
      <c r="D12" s="30">
        <v>553</v>
      </c>
      <c r="E12" s="30">
        <v>0</v>
      </c>
      <c r="F12" s="31">
        <v>7061</v>
      </c>
      <c r="G12" s="30">
        <v>0</v>
      </c>
      <c r="H12" s="30">
        <v>56</v>
      </c>
      <c r="I12" s="30">
        <v>0</v>
      </c>
      <c r="J12" s="4">
        <v>10027</v>
      </c>
      <c r="K12" s="74"/>
      <c r="L12" s="74"/>
    </row>
    <row r="13" spans="1:12" ht="15.75" customHeight="1">
      <c r="A13" s="3" t="s">
        <v>196</v>
      </c>
      <c r="B13" s="30">
        <v>1793</v>
      </c>
      <c r="C13" s="30">
        <v>41</v>
      </c>
      <c r="D13" s="30">
        <v>134</v>
      </c>
      <c r="E13" s="30">
        <v>1</v>
      </c>
      <c r="F13" s="31">
        <v>2289</v>
      </c>
      <c r="G13" s="30">
        <v>0</v>
      </c>
      <c r="H13" s="30">
        <v>43</v>
      </c>
      <c r="I13" s="30">
        <v>0</v>
      </c>
      <c r="J13" s="4">
        <v>3126</v>
      </c>
      <c r="K13" s="74"/>
      <c r="L13" s="74"/>
    </row>
    <row r="14" spans="1:12" ht="15.75" customHeight="1">
      <c r="A14" s="3" t="s">
        <v>12</v>
      </c>
      <c r="B14" s="30">
        <v>3014</v>
      </c>
      <c r="C14" s="30">
        <v>7</v>
      </c>
      <c r="D14" s="30">
        <v>731</v>
      </c>
      <c r="E14" s="30">
        <v>33</v>
      </c>
      <c r="F14" s="31">
        <v>2578</v>
      </c>
      <c r="G14" s="30">
        <v>0</v>
      </c>
      <c r="H14" s="30">
        <v>50</v>
      </c>
      <c r="I14" s="30">
        <v>22</v>
      </c>
      <c r="J14" s="4">
        <v>4446</v>
      </c>
      <c r="K14" s="74"/>
      <c r="L14" s="74"/>
    </row>
    <row r="15" spans="1:12" ht="15.75" customHeight="1">
      <c r="A15" s="3" t="s">
        <v>155</v>
      </c>
      <c r="B15" s="30">
        <v>4637</v>
      </c>
      <c r="C15" s="30">
        <v>96</v>
      </c>
      <c r="D15" s="30">
        <v>205</v>
      </c>
      <c r="E15" s="30">
        <v>0</v>
      </c>
      <c r="F15" s="30">
        <v>5132</v>
      </c>
      <c r="G15" s="30">
        <v>0</v>
      </c>
      <c r="H15" s="30">
        <v>0</v>
      </c>
      <c r="I15" s="30">
        <v>0</v>
      </c>
      <c r="J15" s="4">
        <v>7143</v>
      </c>
      <c r="K15" s="74"/>
      <c r="L15" s="74"/>
    </row>
    <row r="16" spans="1:12" ht="15.75" customHeight="1">
      <c r="A16" s="3" t="s">
        <v>170</v>
      </c>
      <c r="B16" s="30">
        <v>3634</v>
      </c>
      <c r="C16" s="30">
        <v>18</v>
      </c>
      <c r="D16" s="30">
        <v>141</v>
      </c>
      <c r="E16" s="30">
        <v>56</v>
      </c>
      <c r="F16" s="30">
        <v>2258</v>
      </c>
      <c r="G16" s="30">
        <v>0</v>
      </c>
      <c r="H16" s="30">
        <v>0</v>
      </c>
      <c r="I16" s="30">
        <v>0</v>
      </c>
      <c r="J16" s="4">
        <v>4803</v>
      </c>
      <c r="K16" s="74"/>
      <c r="L16" s="74"/>
    </row>
    <row r="17" spans="1:12" ht="15.75" customHeight="1">
      <c r="A17" s="3" t="s">
        <v>13</v>
      </c>
      <c r="B17" s="30">
        <v>4938</v>
      </c>
      <c r="C17" s="30">
        <v>289</v>
      </c>
      <c r="D17" s="30">
        <v>342</v>
      </c>
      <c r="E17" s="30">
        <v>0</v>
      </c>
      <c r="F17" s="30">
        <v>4361</v>
      </c>
      <c r="G17" s="30">
        <v>0</v>
      </c>
      <c r="H17" s="30">
        <v>25</v>
      </c>
      <c r="I17" s="30">
        <v>0</v>
      </c>
      <c r="J17" s="4">
        <v>7043</v>
      </c>
      <c r="K17" s="74"/>
      <c r="L17" s="74"/>
    </row>
    <row r="18" spans="1:12" ht="15.75" customHeight="1">
      <c r="A18" s="3" t="s">
        <v>14</v>
      </c>
      <c r="B18" s="30">
        <v>2252</v>
      </c>
      <c r="C18" s="30">
        <v>152</v>
      </c>
      <c r="D18" s="30">
        <v>148</v>
      </c>
      <c r="E18" s="30">
        <v>0</v>
      </c>
      <c r="F18" s="30">
        <v>3091</v>
      </c>
      <c r="G18" s="30">
        <v>0</v>
      </c>
      <c r="H18" s="30">
        <v>0</v>
      </c>
      <c r="I18" s="30">
        <v>1</v>
      </c>
      <c r="J18" s="4">
        <v>4070</v>
      </c>
      <c r="K18" s="74"/>
      <c r="L18" s="74"/>
    </row>
    <row r="19" spans="1:12" ht="15.75" customHeight="1">
      <c r="A19" s="3" t="s">
        <v>15</v>
      </c>
      <c r="B19" s="30">
        <v>1593</v>
      </c>
      <c r="C19" s="30">
        <v>55</v>
      </c>
      <c r="D19" s="30">
        <v>84</v>
      </c>
      <c r="E19" s="30">
        <v>4</v>
      </c>
      <c r="F19" s="30">
        <v>2190</v>
      </c>
      <c r="G19" s="30">
        <v>0</v>
      </c>
      <c r="H19" s="30">
        <v>68</v>
      </c>
      <c r="I19" s="30">
        <v>54</v>
      </c>
      <c r="J19" s="4">
        <v>2624</v>
      </c>
      <c r="K19" s="74"/>
      <c r="L19" s="74"/>
    </row>
    <row r="20" spans="1:12" ht="15.75" customHeight="1">
      <c r="A20" s="3" t="s">
        <v>16</v>
      </c>
      <c r="B20" s="30">
        <v>2236</v>
      </c>
      <c r="C20" s="30">
        <v>168</v>
      </c>
      <c r="D20" s="30">
        <v>98</v>
      </c>
      <c r="E20" s="30">
        <v>0</v>
      </c>
      <c r="F20" s="30">
        <v>2156</v>
      </c>
      <c r="G20" s="30">
        <v>0</v>
      </c>
      <c r="H20" s="30">
        <v>194</v>
      </c>
      <c r="I20" s="30">
        <v>0</v>
      </c>
      <c r="J20" s="4">
        <v>3129</v>
      </c>
      <c r="K20" s="74"/>
      <c r="L20" s="74"/>
    </row>
    <row r="21" spans="1:12" ht="15.75" customHeight="1">
      <c r="A21" s="3" t="s">
        <v>171</v>
      </c>
      <c r="B21" s="30">
        <v>1427</v>
      </c>
      <c r="C21" s="30">
        <v>23</v>
      </c>
      <c r="D21" s="30">
        <v>75</v>
      </c>
      <c r="E21" s="30">
        <v>0</v>
      </c>
      <c r="F21" s="30">
        <v>1548</v>
      </c>
      <c r="G21" s="30">
        <v>0</v>
      </c>
      <c r="H21" s="30">
        <v>0</v>
      </c>
      <c r="I21" s="30">
        <v>36</v>
      </c>
      <c r="J21" s="4">
        <v>1972</v>
      </c>
      <c r="K21" s="74"/>
      <c r="L21" s="74"/>
    </row>
    <row r="22" spans="1:12" ht="15.75" customHeight="1">
      <c r="A22" s="3" t="s">
        <v>17</v>
      </c>
      <c r="B22" s="30">
        <v>2033</v>
      </c>
      <c r="C22" s="30">
        <v>26</v>
      </c>
      <c r="D22" s="30">
        <v>164</v>
      </c>
      <c r="E22" s="30">
        <v>0</v>
      </c>
      <c r="F22" s="30">
        <v>1887</v>
      </c>
      <c r="G22" s="30">
        <v>0</v>
      </c>
      <c r="H22" s="30">
        <v>62</v>
      </c>
      <c r="I22" s="30">
        <v>1</v>
      </c>
      <c r="J22" s="4">
        <v>2775</v>
      </c>
      <c r="K22" s="74"/>
      <c r="L22" s="74"/>
    </row>
    <row r="23" spans="1:12" ht="15.75" customHeight="1">
      <c r="A23" s="3" t="s">
        <v>19</v>
      </c>
      <c r="B23" s="30">
        <v>4134</v>
      </c>
      <c r="C23" s="30">
        <v>34</v>
      </c>
      <c r="D23" s="30">
        <v>879</v>
      </c>
      <c r="E23" s="30">
        <v>0</v>
      </c>
      <c r="F23" s="30">
        <v>3625</v>
      </c>
      <c r="G23" s="30">
        <v>0</v>
      </c>
      <c r="H23" s="30">
        <v>146</v>
      </c>
      <c r="I23" s="30">
        <v>0</v>
      </c>
      <c r="J23" s="4">
        <v>5894</v>
      </c>
      <c r="K23" s="74"/>
      <c r="L23" s="74"/>
    </row>
    <row r="24" spans="1:12" ht="15.75" customHeight="1">
      <c r="A24" s="3" t="s">
        <v>20</v>
      </c>
      <c r="B24" s="30">
        <v>1393</v>
      </c>
      <c r="C24" s="30">
        <v>70</v>
      </c>
      <c r="D24" s="30">
        <v>80</v>
      </c>
      <c r="E24" s="30">
        <v>1</v>
      </c>
      <c r="F24" s="30">
        <v>1791</v>
      </c>
      <c r="G24" s="30">
        <v>0</v>
      </c>
      <c r="H24" s="30">
        <v>79</v>
      </c>
      <c r="I24" s="30">
        <v>1</v>
      </c>
      <c r="J24" s="4">
        <v>2383</v>
      </c>
      <c r="K24" s="74"/>
      <c r="L24" s="74"/>
    </row>
    <row r="25" spans="1:12" ht="15.75" customHeight="1">
      <c r="A25" s="3" t="s">
        <v>21</v>
      </c>
      <c r="B25" s="30">
        <v>1476</v>
      </c>
      <c r="C25" s="30">
        <v>42</v>
      </c>
      <c r="D25" s="30">
        <v>70</v>
      </c>
      <c r="E25" s="30">
        <v>0</v>
      </c>
      <c r="F25" s="30">
        <v>1721</v>
      </c>
      <c r="G25" s="30">
        <v>0</v>
      </c>
      <c r="H25" s="30">
        <v>70</v>
      </c>
      <c r="I25" s="30">
        <v>3</v>
      </c>
      <c r="J25" s="4">
        <v>2133</v>
      </c>
      <c r="K25" s="74"/>
      <c r="L25" s="74"/>
    </row>
    <row r="26" spans="1:12" ht="15.75" customHeight="1">
      <c r="A26" s="3" t="s">
        <v>162</v>
      </c>
      <c r="B26" s="30">
        <v>4615</v>
      </c>
      <c r="C26" s="30">
        <v>107</v>
      </c>
      <c r="D26" s="30">
        <v>307</v>
      </c>
      <c r="E26" s="30">
        <v>0</v>
      </c>
      <c r="F26" s="30">
        <v>4114</v>
      </c>
      <c r="G26" s="30">
        <v>0</v>
      </c>
      <c r="H26" s="30">
        <v>2</v>
      </c>
      <c r="I26" s="30">
        <v>2</v>
      </c>
      <c r="J26" s="4">
        <v>5997</v>
      </c>
      <c r="K26" s="74"/>
      <c r="L26" s="74"/>
    </row>
    <row r="27" spans="1:12" ht="15.75" customHeight="1">
      <c r="A27" s="3" t="s">
        <v>22</v>
      </c>
      <c r="B27" s="30">
        <v>1093</v>
      </c>
      <c r="C27" s="30">
        <v>36</v>
      </c>
      <c r="D27" s="30">
        <v>69</v>
      </c>
      <c r="E27" s="30">
        <v>8</v>
      </c>
      <c r="F27" s="30">
        <v>981</v>
      </c>
      <c r="G27" s="30">
        <v>0</v>
      </c>
      <c r="H27" s="30">
        <v>92</v>
      </c>
      <c r="I27" s="30">
        <v>3</v>
      </c>
      <c r="J27" s="4">
        <v>1918</v>
      </c>
      <c r="K27" s="74"/>
      <c r="L27" s="74"/>
    </row>
    <row r="28" spans="1:12" ht="15.75" customHeight="1">
      <c r="A28" s="3" t="s">
        <v>23</v>
      </c>
      <c r="B28" s="30">
        <v>4781</v>
      </c>
      <c r="C28" s="30">
        <v>96</v>
      </c>
      <c r="D28" s="30">
        <v>368</v>
      </c>
      <c r="E28" s="30">
        <v>0</v>
      </c>
      <c r="F28" s="30">
        <v>5356</v>
      </c>
      <c r="G28" s="30">
        <v>0</v>
      </c>
      <c r="H28" s="30">
        <v>283</v>
      </c>
      <c r="I28" s="30">
        <v>2</v>
      </c>
      <c r="J28" s="4">
        <v>7622</v>
      </c>
      <c r="K28" s="74"/>
      <c r="L28" s="74"/>
    </row>
    <row r="29" spans="1:12" ht="15.75" customHeight="1" thickBot="1">
      <c r="A29" s="3" t="s">
        <v>163</v>
      </c>
      <c r="B29" s="30">
        <v>3117</v>
      </c>
      <c r="C29" s="30">
        <v>46</v>
      </c>
      <c r="D29" s="30">
        <v>240</v>
      </c>
      <c r="E29" s="30">
        <v>0</v>
      </c>
      <c r="F29" s="30">
        <v>3902</v>
      </c>
      <c r="G29" s="30">
        <v>0</v>
      </c>
      <c r="H29" s="30">
        <v>148</v>
      </c>
      <c r="I29" s="30">
        <v>53</v>
      </c>
      <c r="J29" s="4">
        <v>5052</v>
      </c>
      <c r="K29" s="74"/>
      <c r="L29" s="74"/>
    </row>
    <row r="30" spans="1:12" ht="15.75" customHeight="1" thickBot="1">
      <c r="A30" s="104" t="s">
        <v>52</v>
      </c>
      <c r="B30" s="33">
        <f aca="true" t="shared" si="0" ref="B30:J30">SUM(B7:B29)</f>
        <v>77316</v>
      </c>
      <c r="C30" s="33">
        <f t="shared" si="0"/>
        <v>1827</v>
      </c>
      <c r="D30" s="33">
        <f t="shared" si="0"/>
        <v>6508</v>
      </c>
      <c r="E30" s="33">
        <f t="shared" si="0"/>
        <v>104</v>
      </c>
      <c r="F30" s="33">
        <f t="shared" si="0"/>
        <v>73566</v>
      </c>
      <c r="G30" s="33">
        <f t="shared" si="0"/>
        <v>0</v>
      </c>
      <c r="H30" s="33">
        <f t="shared" si="0"/>
        <v>1522</v>
      </c>
      <c r="I30" s="33">
        <f t="shared" si="0"/>
        <v>200</v>
      </c>
      <c r="J30" s="59">
        <f t="shared" si="0"/>
        <v>110831</v>
      </c>
      <c r="K30" s="74"/>
      <c r="L30" s="74"/>
    </row>
    <row r="31" spans="1:12" ht="15.75" customHeight="1" thickBot="1">
      <c r="A31" s="119" t="s">
        <v>53</v>
      </c>
      <c r="B31" s="19">
        <v>1588</v>
      </c>
      <c r="C31" s="19">
        <v>5</v>
      </c>
      <c r="D31" s="19">
        <v>1</v>
      </c>
      <c r="E31" s="19">
        <v>0</v>
      </c>
      <c r="F31" s="19">
        <v>707</v>
      </c>
      <c r="G31" s="19">
        <v>0</v>
      </c>
      <c r="H31" s="19">
        <v>0</v>
      </c>
      <c r="I31" s="19">
        <v>0</v>
      </c>
      <c r="J31" s="19">
        <v>1724</v>
      </c>
      <c r="K31" s="74"/>
      <c r="L31" s="74"/>
    </row>
    <row r="32" spans="1:12" ht="15.75" customHeight="1" thickBot="1">
      <c r="A32" s="104" t="s">
        <v>54</v>
      </c>
      <c r="B32" s="33">
        <f aca="true" t="shared" si="1" ref="B32:J32">SUM(B31:B31)</f>
        <v>1588</v>
      </c>
      <c r="C32" s="33">
        <f t="shared" si="1"/>
        <v>5</v>
      </c>
      <c r="D32" s="33">
        <f t="shared" si="1"/>
        <v>1</v>
      </c>
      <c r="E32" s="33">
        <f t="shared" si="1"/>
        <v>0</v>
      </c>
      <c r="F32" s="33">
        <f t="shared" si="1"/>
        <v>707</v>
      </c>
      <c r="G32" s="33">
        <f t="shared" si="1"/>
        <v>0</v>
      </c>
      <c r="H32" s="33">
        <f t="shared" si="1"/>
        <v>0</v>
      </c>
      <c r="I32" s="33">
        <f t="shared" si="1"/>
        <v>0</v>
      </c>
      <c r="J32" s="59">
        <f t="shared" si="1"/>
        <v>1724</v>
      </c>
      <c r="K32" s="74"/>
      <c r="L32" s="74"/>
    </row>
    <row r="33" spans="1:12" ht="15.75" customHeight="1" thickBot="1">
      <c r="A33" s="103" t="s">
        <v>24</v>
      </c>
      <c r="B33" s="33">
        <f aca="true" t="shared" si="2" ref="B33:J33">B30+B32</f>
        <v>78904</v>
      </c>
      <c r="C33" s="33">
        <f t="shared" si="2"/>
        <v>1832</v>
      </c>
      <c r="D33" s="33">
        <f t="shared" si="2"/>
        <v>6509</v>
      </c>
      <c r="E33" s="33">
        <f t="shared" si="2"/>
        <v>104</v>
      </c>
      <c r="F33" s="33">
        <f t="shared" si="2"/>
        <v>74273</v>
      </c>
      <c r="G33" s="33">
        <f t="shared" si="2"/>
        <v>0</v>
      </c>
      <c r="H33" s="33">
        <f t="shared" si="2"/>
        <v>1522</v>
      </c>
      <c r="I33" s="33">
        <f t="shared" si="2"/>
        <v>200</v>
      </c>
      <c r="J33" s="59">
        <f t="shared" si="2"/>
        <v>112555</v>
      </c>
      <c r="K33" s="74"/>
      <c r="L33" s="74"/>
    </row>
    <row r="34" spans="2:12" ht="12.75">
      <c r="B34" s="11" t="s">
        <v>26</v>
      </c>
      <c r="C34" s="11"/>
      <c r="D34" s="11"/>
      <c r="E34" s="11"/>
      <c r="F34" s="11"/>
      <c r="G34" s="11"/>
      <c r="H34" s="11"/>
      <c r="I34" s="11"/>
      <c r="L34" s="74"/>
    </row>
    <row r="35" spans="2:12" ht="12.75">
      <c r="B35" s="11"/>
      <c r="C35" s="11"/>
      <c r="D35" s="11"/>
      <c r="E35" s="11"/>
      <c r="F35" s="11"/>
      <c r="G35" s="11"/>
      <c r="H35" s="11"/>
      <c r="I35" s="11"/>
      <c r="L35" s="74"/>
    </row>
    <row r="36" spans="2:12" ht="12.75">
      <c r="B36" s="11"/>
      <c r="C36" s="11"/>
      <c r="D36" s="11"/>
      <c r="E36" s="11"/>
      <c r="F36" s="11"/>
      <c r="G36" s="11"/>
      <c r="H36" s="11"/>
      <c r="I36" s="11"/>
      <c r="L36" s="74"/>
    </row>
    <row r="37" spans="2:12" ht="12.75">
      <c r="B37" s="11"/>
      <c r="C37" s="11"/>
      <c r="D37" s="11"/>
      <c r="E37" s="11"/>
      <c r="F37" s="11"/>
      <c r="G37" s="11"/>
      <c r="H37" s="11"/>
      <c r="I37" s="11"/>
      <c r="L37" s="74"/>
    </row>
    <row r="38" spans="2:12" ht="12.75">
      <c r="B38" s="11"/>
      <c r="C38" s="11"/>
      <c r="L38" s="74"/>
    </row>
  </sheetData>
  <sheetProtection/>
  <mergeCells count="4">
    <mergeCell ref="A2:J2"/>
    <mergeCell ref="A3:J3"/>
    <mergeCell ref="A5:J5"/>
    <mergeCell ref="A4:J4"/>
  </mergeCells>
  <printOptions horizontalCentered="1"/>
  <pageMargins left="0.5" right="0.5" top="0.75" bottom="0.75" header="0.5" footer="0.5"/>
  <pageSetup fitToHeight="1" fitToWidth="1" horizontalDpi="600" verticalDpi="600" orientation="portrait" scale="99" r:id="rId1"/>
  <headerFooter alignWithMargins="0">
    <oddFooter>&amp;LPage 10&amp;R&amp;F/&amp;A</oddFooter>
  </headerFooter>
</worksheet>
</file>

<file path=xl/worksheets/sheet12.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9.140625" defaultRowHeight="12.75"/>
  <cols>
    <col min="1" max="1" width="21.140625" style="143" customWidth="1"/>
    <col min="2" max="2" width="11.28125" style="143" customWidth="1"/>
    <col min="3" max="3" width="6.57421875" style="143" customWidth="1"/>
    <col min="4" max="4" width="11.57421875" style="143" customWidth="1"/>
    <col min="5" max="5" width="9.00390625" style="143" customWidth="1"/>
    <col min="6" max="6" width="11.28125" style="143" customWidth="1"/>
    <col min="7" max="7" width="8.421875" style="143" customWidth="1"/>
    <col min="8" max="8" width="13.140625" style="143" customWidth="1"/>
    <col min="9" max="16384" width="9.140625" style="143" customWidth="1"/>
  </cols>
  <sheetData>
    <row r="1" spans="1:8" ht="15">
      <c r="A1" s="199" t="s">
        <v>189</v>
      </c>
      <c r="B1" s="180"/>
      <c r="C1" s="181"/>
      <c r="D1" s="181"/>
      <c r="E1" s="181"/>
      <c r="H1" s="144"/>
    </row>
    <row r="2" spans="1:8" ht="15">
      <c r="A2" s="301" t="s">
        <v>116</v>
      </c>
      <c r="B2" s="301"/>
      <c r="C2" s="301"/>
      <c r="D2" s="301"/>
      <c r="E2" s="301"/>
      <c r="F2" s="301"/>
      <c r="G2" s="301"/>
      <c r="H2" s="301"/>
    </row>
    <row r="3" spans="1:8" ht="15">
      <c r="A3" s="302" t="s">
        <v>135</v>
      </c>
      <c r="B3" s="302"/>
      <c r="C3" s="302"/>
      <c r="D3" s="302"/>
      <c r="E3" s="302"/>
      <c r="F3" s="302"/>
      <c r="G3" s="302"/>
      <c r="H3" s="302"/>
    </row>
    <row r="4" spans="1:8" ht="15">
      <c r="A4" s="302" t="s">
        <v>192</v>
      </c>
      <c r="B4" s="302"/>
      <c r="C4" s="302"/>
      <c r="D4" s="302"/>
      <c r="E4" s="302"/>
      <c r="F4" s="302"/>
      <c r="G4" s="302"/>
      <c r="H4" s="302"/>
    </row>
    <row r="5" spans="1:8" ht="15.75" thickBot="1">
      <c r="A5" s="145"/>
      <c r="B5" s="145"/>
      <c r="C5" s="145"/>
      <c r="D5" s="145"/>
      <c r="E5" s="145"/>
      <c r="F5" s="145"/>
      <c r="G5" s="145"/>
      <c r="H5" s="145"/>
    </row>
    <row r="6" spans="1:8" ht="15">
      <c r="A6" s="145"/>
      <c r="B6" s="303" t="s">
        <v>164</v>
      </c>
      <c r="C6" s="304"/>
      <c r="D6" s="304"/>
      <c r="E6" s="304"/>
      <c r="F6" s="305"/>
      <c r="G6" s="145"/>
      <c r="H6" s="145"/>
    </row>
    <row r="7" spans="1:8" ht="45" customHeight="1" thickBot="1">
      <c r="A7" s="146" t="s">
        <v>80</v>
      </c>
      <c r="B7" s="147" t="s">
        <v>165</v>
      </c>
      <c r="C7" s="148" t="s">
        <v>161</v>
      </c>
      <c r="D7" s="148" t="s">
        <v>166</v>
      </c>
      <c r="E7" s="149" t="s">
        <v>136</v>
      </c>
      <c r="F7" s="188" t="s">
        <v>167</v>
      </c>
      <c r="G7" s="150" t="s">
        <v>137</v>
      </c>
      <c r="H7" s="194" t="s">
        <v>138</v>
      </c>
    </row>
    <row r="8" spans="1:8" ht="15.75" thickTop="1">
      <c r="A8" s="151" t="s">
        <v>5</v>
      </c>
      <c r="B8" s="152">
        <v>0</v>
      </c>
      <c r="C8" s="153">
        <v>52</v>
      </c>
      <c r="D8" s="154">
        <v>0</v>
      </c>
      <c r="E8" s="154">
        <v>231</v>
      </c>
      <c r="F8" s="189">
        <v>231</v>
      </c>
      <c r="G8" s="155">
        <v>51</v>
      </c>
      <c r="H8" s="195">
        <v>247</v>
      </c>
    </row>
    <row r="9" spans="1:8" ht="15">
      <c r="A9" s="151" t="s">
        <v>7</v>
      </c>
      <c r="B9" s="152">
        <v>36</v>
      </c>
      <c r="C9" s="153">
        <v>204</v>
      </c>
      <c r="D9" s="154">
        <v>139</v>
      </c>
      <c r="E9" s="154">
        <v>282</v>
      </c>
      <c r="F9" s="190">
        <v>282</v>
      </c>
      <c r="G9" s="156">
        <v>0</v>
      </c>
      <c r="H9" s="195">
        <v>282</v>
      </c>
    </row>
    <row r="10" spans="1:8" ht="15">
      <c r="A10" s="151" t="s">
        <v>8</v>
      </c>
      <c r="B10" s="152">
        <v>14</v>
      </c>
      <c r="C10" s="153">
        <v>0</v>
      </c>
      <c r="D10" s="154">
        <v>130</v>
      </c>
      <c r="E10" s="154">
        <v>229</v>
      </c>
      <c r="F10" s="190">
        <v>229</v>
      </c>
      <c r="G10" s="156">
        <v>2</v>
      </c>
      <c r="H10" s="195">
        <v>231</v>
      </c>
    </row>
    <row r="11" spans="1:8" ht="15">
      <c r="A11" s="151" t="s">
        <v>9</v>
      </c>
      <c r="B11" s="152">
        <v>3</v>
      </c>
      <c r="C11" s="153">
        <v>42</v>
      </c>
      <c r="D11" s="154">
        <v>0</v>
      </c>
      <c r="E11" s="154">
        <v>154</v>
      </c>
      <c r="F11" s="190">
        <v>154</v>
      </c>
      <c r="G11" s="156">
        <v>45</v>
      </c>
      <c r="H11" s="195">
        <v>178</v>
      </c>
    </row>
    <row r="12" spans="1:8" ht="15">
      <c r="A12" s="151" t="s">
        <v>10</v>
      </c>
      <c r="B12" s="152">
        <v>0</v>
      </c>
      <c r="C12" s="153">
        <v>307</v>
      </c>
      <c r="D12" s="154">
        <v>380</v>
      </c>
      <c r="E12" s="154">
        <v>862</v>
      </c>
      <c r="F12" s="190">
        <v>862</v>
      </c>
      <c r="G12" s="156">
        <v>37</v>
      </c>
      <c r="H12" s="195">
        <v>882</v>
      </c>
    </row>
    <row r="13" spans="1:8" ht="15">
      <c r="A13" s="151" t="s">
        <v>11</v>
      </c>
      <c r="B13" s="152">
        <v>81</v>
      </c>
      <c r="C13" s="153">
        <v>405</v>
      </c>
      <c r="D13" s="154">
        <v>37</v>
      </c>
      <c r="E13" s="154">
        <v>492</v>
      </c>
      <c r="F13" s="190">
        <v>492</v>
      </c>
      <c r="G13" s="156">
        <v>32</v>
      </c>
      <c r="H13" s="195">
        <v>510</v>
      </c>
    </row>
    <row r="14" spans="1:8" ht="15">
      <c r="A14" s="151" t="s">
        <v>196</v>
      </c>
      <c r="B14" s="152">
        <v>0</v>
      </c>
      <c r="C14" s="153">
        <v>450</v>
      </c>
      <c r="D14" s="154">
        <v>101</v>
      </c>
      <c r="E14" s="154">
        <v>785</v>
      </c>
      <c r="F14" s="190">
        <v>785</v>
      </c>
      <c r="G14" s="156">
        <v>22</v>
      </c>
      <c r="H14" s="195">
        <v>790</v>
      </c>
    </row>
    <row r="15" spans="1:8" ht="15">
      <c r="A15" s="151" t="s">
        <v>12</v>
      </c>
      <c r="B15" s="152">
        <v>0</v>
      </c>
      <c r="C15" s="153">
        <v>66</v>
      </c>
      <c r="D15" s="154">
        <v>0</v>
      </c>
      <c r="E15" s="154">
        <v>484</v>
      </c>
      <c r="F15" s="190">
        <v>484</v>
      </c>
      <c r="G15" s="156">
        <v>1</v>
      </c>
      <c r="H15" s="195">
        <v>485</v>
      </c>
    </row>
    <row r="16" spans="1:8" ht="15">
      <c r="A16" s="151" t="s">
        <v>155</v>
      </c>
      <c r="B16" s="152">
        <v>13</v>
      </c>
      <c r="C16" s="153">
        <v>965</v>
      </c>
      <c r="D16" s="154">
        <v>142</v>
      </c>
      <c r="E16" s="154">
        <v>1244</v>
      </c>
      <c r="F16" s="190">
        <v>1244</v>
      </c>
      <c r="G16" s="156">
        <v>10</v>
      </c>
      <c r="H16" s="195">
        <v>1249</v>
      </c>
    </row>
    <row r="17" spans="1:8" ht="15">
      <c r="A17" s="151" t="s">
        <v>170</v>
      </c>
      <c r="B17" s="152">
        <v>18</v>
      </c>
      <c r="C17" s="153">
        <v>474</v>
      </c>
      <c r="D17" s="154">
        <v>214</v>
      </c>
      <c r="E17" s="154">
        <v>601</v>
      </c>
      <c r="F17" s="190">
        <v>601</v>
      </c>
      <c r="G17" s="156">
        <v>7</v>
      </c>
      <c r="H17" s="195">
        <v>604</v>
      </c>
    </row>
    <row r="18" spans="1:8" ht="15">
      <c r="A18" s="151" t="s">
        <v>13</v>
      </c>
      <c r="B18" s="152">
        <v>11</v>
      </c>
      <c r="C18" s="153">
        <v>250</v>
      </c>
      <c r="D18" s="154">
        <v>0</v>
      </c>
      <c r="E18" s="154">
        <v>661</v>
      </c>
      <c r="F18" s="190">
        <v>661</v>
      </c>
      <c r="G18" s="156">
        <v>8</v>
      </c>
      <c r="H18" s="195">
        <v>662</v>
      </c>
    </row>
    <row r="19" spans="1:8" ht="15">
      <c r="A19" s="151" t="s">
        <v>14</v>
      </c>
      <c r="B19" s="152">
        <v>0</v>
      </c>
      <c r="C19" s="153">
        <v>79</v>
      </c>
      <c r="D19" s="154">
        <v>0</v>
      </c>
      <c r="E19" s="154">
        <v>295</v>
      </c>
      <c r="F19" s="190">
        <v>295</v>
      </c>
      <c r="G19" s="156">
        <v>2</v>
      </c>
      <c r="H19" s="195">
        <v>296</v>
      </c>
    </row>
    <row r="20" spans="1:8" ht="15">
      <c r="A20" s="151" t="s">
        <v>15</v>
      </c>
      <c r="B20" s="152">
        <v>0</v>
      </c>
      <c r="C20" s="153">
        <v>24</v>
      </c>
      <c r="D20" s="154">
        <v>0</v>
      </c>
      <c r="E20" s="154">
        <v>760</v>
      </c>
      <c r="F20" s="190">
        <v>760</v>
      </c>
      <c r="G20" s="156">
        <v>2</v>
      </c>
      <c r="H20" s="195">
        <v>762</v>
      </c>
    </row>
    <row r="21" spans="1:8" ht="15">
      <c r="A21" s="151" t="s">
        <v>16</v>
      </c>
      <c r="B21" s="152">
        <v>0</v>
      </c>
      <c r="C21" s="153">
        <v>152</v>
      </c>
      <c r="D21" s="154">
        <v>0</v>
      </c>
      <c r="E21" s="154">
        <v>219</v>
      </c>
      <c r="F21" s="190">
        <v>219</v>
      </c>
      <c r="G21" s="156">
        <v>10</v>
      </c>
      <c r="H21" s="195">
        <v>224</v>
      </c>
    </row>
    <row r="22" spans="1:8" ht="15">
      <c r="A22" s="151" t="s">
        <v>171</v>
      </c>
      <c r="B22" s="152">
        <v>0</v>
      </c>
      <c r="C22" s="153">
        <v>0</v>
      </c>
      <c r="D22" s="154">
        <v>37</v>
      </c>
      <c r="E22" s="154">
        <v>226</v>
      </c>
      <c r="F22" s="190">
        <v>226</v>
      </c>
      <c r="G22" s="156">
        <v>144</v>
      </c>
      <c r="H22" s="195">
        <v>365</v>
      </c>
    </row>
    <row r="23" spans="1:8" ht="15">
      <c r="A23" s="151" t="s">
        <v>17</v>
      </c>
      <c r="B23" s="152">
        <v>0</v>
      </c>
      <c r="C23" s="153">
        <v>33</v>
      </c>
      <c r="D23" s="154">
        <v>0</v>
      </c>
      <c r="E23" s="154">
        <v>166</v>
      </c>
      <c r="F23" s="190">
        <v>166</v>
      </c>
      <c r="G23" s="156">
        <v>20</v>
      </c>
      <c r="H23" s="195">
        <v>173</v>
      </c>
    </row>
    <row r="24" spans="1:8" ht="15">
      <c r="A24" s="151" t="s">
        <v>19</v>
      </c>
      <c r="B24" s="152">
        <v>3</v>
      </c>
      <c r="C24" s="153">
        <v>169</v>
      </c>
      <c r="D24" s="154">
        <v>80</v>
      </c>
      <c r="E24" s="154">
        <v>358</v>
      </c>
      <c r="F24" s="190">
        <v>358</v>
      </c>
      <c r="G24" s="156">
        <v>4</v>
      </c>
      <c r="H24" s="195">
        <v>361</v>
      </c>
    </row>
    <row r="25" spans="1:8" ht="15">
      <c r="A25" s="151" t="s">
        <v>20</v>
      </c>
      <c r="B25" s="152">
        <v>0</v>
      </c>
      <c r="C25" s="153">
        <v>34</v>
      </c>
      <c r="D25" s="154">
        <v>0</v>
      </c>
      <c r="E25" s="154">
        <v>322</v>
      </c>
      <c r="F25" s="190">
        <v>322</v>
      </c>
      <c r="G25" s="156">
        <v>25</v>
      </c>
      <c r="H25" s="195">
        <v>336</v>
      </c>
    </row>
    <row r="26" spans="1:8" ht="15">
      <c r="A26" s="151" t="s">
        <v>21</v>
      </c>
      <c r="B26" s="152">
        <v>0</v>
      </c>
      <c r="C26" s="153">
        <v>95</v>
      </c>
      <c r="D26" s="154">
        <v>10</v>
      </c>
      <c r="E26" s="154">
        <v>295</v>
      </c>
      <c r="F26" s="190">
        <v>295</v>
      </c>
      <c r="G26" s="156">
        <v>2</v>
      </c>
      <c r="H26" s="195">
        <v>296</v>
      </c>
    </row>
    <row r="27" spans="1:8" ht="15">
      <c r="A27" s="151" t="s">
        <v>162</v>
      </c>
      <c r="B27" s="152">
        <v>0</v>
      </c>
      <c r="C27" s="153">
        <v>138</v>
      </c>
      <c r="D27" s="154">
        <v>26</v>
      </c>
      <c r="E27" s="154">
        <v>383</v>
      </c>
      <c r="F27" s="190">
        <v>383</v>
      </c>
      <c r="G27" s="156">
        <v>1</v>
      </c>
      <c r="H27" s="195">
        <v>383</v>
      </c>
    </row>
    <row r="28" spans="1:8" ht="15">
      <c r="A28" s="151" t="s">
        <v>22</v>
      </c>
      <c r="B28" s="152">
        <v>2</v>
      </c>
      <c r="C28" s="153">
        <v>353</v>
      </c>
      <c r="D28" s="154">
        <v>0</v>
      </c>
      <c r="E28" s="154">
        <v>475</v>
      </c>
      <c r="F28" s="190">
        <v>475</v>
      </c>
      <c r="G28" s="156">
        <v>42</v>
      </c>
      <c r="H28" s="195">
        <v>504</v>
      </c>
    </row>
    <row r="29" spans="1:8" ht="15">
      <c r="A29" s="151" t="s">
        <v>23</v>
      </c>
      <c r="B29" s="152">
        <v>34</v>
      </c>
      <c r="C29" s="153">
        <v>256</v>
      </c>
      <c r="D29" s="154">
        <v>347</v>
      </c>
      <c r="E29" s="154">
        <v>714</v>
      </c>
      <c r="F29" s="190">
        <v>714</v>
      </c>
      <c r="G29" s="156">
        <v>11</v>
      </c>
      <c r="H29" s="195">
        <v>718</v>
      </c>
    </row>
    <row r="30" spans="1:8" ht="15.75" thickBot="1">
      <c r="A30" s="151" t="s">
        <v>163</v>
      </c>
      <c r="B30" s="152">
        <v>1</v>
      </c>
      <c r="C30" s="153">
        <v>406</v>
      </c>
      <c r="D30" s="154">
        <v>34</v>
      </c>
      <c r="E30" s="154">
        <v>1150</v>
      </c>
      <c r="F30" s="190">
        <v>1150</v>
      </c>
      <c r="G30" s="156">
        <v>41</v>
      </c>
      <c r="H30" s="195">
        <v>1169</v>
      </c>
    </row>
    <row r="31" spans="1:8" ht="15.75" thickBot="1">
      <c r="A31" s="157" t="s">
        <v>52</v>
      </c>
      <c r="B31" s="158">
        <f aca="true" t="shared" si="0" ref="B31:H31">SUM(B8:B30)</f>
        <v>216</v>
      </c>
      <c r="C31" s="159">
        <f t="shared" si="0"/>
        <v>4954</v>
      </c>
      <c r="D31" s="159">
        <f t="shared" si="0"/>
        <v>1677</v>
      </c>
      <c r="E31" s="160">
        <f t="shared" si="0"/>
        <v>11388</v>
      </c>
      <c r="F31" s="191">
        <f t="shared" si="0"/>
        <v>11388</v>
      </c>
      <c r="G31" s="161">
        <f t="shared" si="0"/>
        <v>519</v>
      </c>
      <c r="H31" s="196">
        <f t="shared" si="0"/>
        <v>11707</v>
      </c>
    </row>
    <row r="32" spans="1:8" ht="15.75" thickBot="1">
      <c r="A32" s="162" t="s">
        <v>139</v>
      </c>
      <c r="B32" s="61">
        <v>0</v>
      </c>
      <c r="C32" s="14">
        <v>0</v>
      </c>
      <c r="D32" s="14">
        <v>0</v>
      </c>
      <c r="E32" s="182">
        <v>24</v>
      </c>
      <c r="F32" s="192">
        <v>24</v>
      </c>
      <c r="G32" s="61">
        <v>0</v>
      </c>
      <c r="H32" s="197">
        <v>24</v>
      </c>
    </row>
    <row r="33" spans="1:8" ht="15.75" thickBot="1">
      <c r="A33" s="163" t="s">
        <v>54</v>
      </c>
      <c r="B33" s="164">
        <f aca="true" t="shared" si="1" ref="B33:H33">SUM(B32:B32)</f>
        <v>0</v>
      </c>
      <c r="C33" s="165">
        <f t="shared" si="1"/>
        <v>0</v>
      </c>
      <c r="D33" s="165">
        <f t="shared" si="1"/>
        <v>0</v>
      </c>
      <c r="E33" s="166">
        <f t="shared" si="1"/>
        <v>24</v>
      </c>
      <c r="F33" s="193">
        <f t="shared" si="1"/>
        <v>24</v>
      </c>
      <c r="G33" s="167">
        <f t="shared" si="1"/>
        <v>0</v>
      </c>
      <c r="H33" s="198">
        <f t="shared" si="1"/>
        <v>24</v>
      </c>
    </row>
    <row r="34" spans="1:8" ht="15.75" thickBot="1">
      <c r="A34" s="163" t="s">
        <v>24</v>
      </c>
      <c r="B34" s="164">
        <f aca="true" t="shared" si="2" ref="B34:H34">B31+B33</f>
        <v>216</v>
      </c>
      <c r="C34" s="186">
        <f t="shared" si="2"/>
        <v>4954</v>
      </c>
      <c r="D34" s="165">
        <f t="shared" si="2"/>
        <v>1677</v>
      </c>
      <c r="E34" s="166">
        <f t="shared" si="2"/>
        <v>11412</v>
      </c>
      <c r="F34" s="193">
        <f t="shared" si="2"/>
        <v>11412</v>
      </c>
      <c r="G34" s="167">
        <f t="shared" si="2"/>
        <v>519</v>
      </c>
      <c r="H34" s="198">
        <f t="shared" si="2"/>
        <v>11731</v>
      </c>
    </row>
  </sheetData>
  <sheetProtection/>
  <mergeCells count="4">
    <mergeCell ref="A2:H2"/>
    <mergeCell ref="A3:H3"/>
    <mergeCell ref="A4:H4"/>
    <mergeCell ref="B6:F6"/>
  </mergeCells>
  <printOptions/>
  <pageMargins left="0.7" right="0.7" top="0.75" bottom="0.75" header="0.3" footer="0.3"/>
  <pageSetup horizontalDpi="600" verticalDpi="600" orientation="portrait" r:id="rId1"/>
  <headerFooter alignWithMargins="0">
    <oddFooter>&amp;LPage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A1" sqref="A1"/>
    </sheetView>
  </sheetViews>
  <sheetFormatPr defaultColWidth="9.140625" defaultRowHeight="12.75"/>
  <cols>
    <col min="1" max="1" width="31.8515625" style="0" customWidth="1"/>
    <col min="2" max="2" width="8.57421875" style="0" customWidth="1"/>
    <col min="3" max="3" width="9.7109375" style="0" customWidth="1"/>
    <col min="4" max="4" width="10.28125" style="0" customWidth="1"/>
    <col min="5" max="5" width="9.7109375" style="0" customWidth="1"/>
    <col min="6" max="6" width="7.28125" style="0" customWidth="1"/>
  </cols>
  <sheetData>
    <row r="1" spans="1:6" ht="12.75" customHeight="1">
      <c r="A1" s="179" t="s">
        <v>190</v>
      </c>
      <c r="B1" s="132"/>
      <c r="C1" s="69"/>
      <c r="D1" s="69"/>
      <c r="E1" s="69"/>
      <c r="F1" s="69"/>
    </row>
    <row r="2" spans="1:6" ht="18.75" customHeight="1">
      <c r="A2" s="230" t="s">
        <v>134</v>
      </c>
      <c r="B2" s="230"/>
      <c r="C2" s="230"/>
      <c r="D2" s="230"/>
      <c r="E2" s="230"/>
      <c r="F2" s="230"/>
    </row>
    <row r="3" spans="1:6" ht="15">
      <c r="A3" s="231" t="s">
        <v>61</v>
      </c>
      <c r="B3" s="231"/>
      <c r="C3" s="231"/>
      <c r="D3" s="231"/>
      <c r="E3" s="231"/>
      <c r="F3" s="231"/>
    </row>
    <row r="4" spans="1:6" ht="18" customHeight="1">
      <c r="A4" s="294" t="s">
        <v>192</v>
      </c>
      <c r="B4" s="294"/>
      <c r="C4" s="294"/>
      <c r="D4" s="294"/>
      <c r="E4" s="294"/>
      <c r="F4" s="294"/>
    </row>
    <row r="5" spans="1:6" ht="46.5" customHeight="1" thickBot="1">
      <c r="A5" s="105" t="s">
        <v>80</v>
      </c>
      <c r="B5" s="37" t="s">
        <v>47</v>
      </c>
      <c r="C5" s="44" t="s">
        <v>48</v>
      </c>
      <c r="D5" s="44" t="s">
        <v>49</v>
      </c>
      <c r="E5" s="37" t="s">
        <v>50</v>
      </c>
      <c r="F5" s="60" t="s">
        <v>51</v>
      </c>
    </row>
    <row r="6" spans="1:6" ht="15.75" customHeight="1" thickTop="1">
      <c r="A6" s="206" t="s">
        <v>5</v>
      </c>
      <c r="B6" s="14">
        <v>0</v>
      </c>
      <c r="C6" s="14">
        <v>0</v>
      </c>
      <c r="D6" s="14">
        <v>0</v>
      </c>
      <c r="E6" s="14">
        <v>0</v>
      </c>
      <c r="F6" s="61">
        <v>0</v>
      </c>
    </row>
    <row r="7" spans="1:6" ht="15.75" customHeight="1">
      <c r="A7" s="3" t="s">
        <v>7</v>
      </c>
      <c r="B7" s="3">
        <v>0</v>
      </c>
      <c r="C7" s="3">
        <v>0</v>
      </c>
      <c r="D7" s="3">
        <v>0</v>
      </c>
      <c r="E7" s="3">
        <v>0</v>
      </c>
      <c r="F7" s="61">
        <v>0</v>
      </c>
    </row>
    <row r="8" spans="1:6" ht="15.75" customHeight="1">
      <c r="A8" s="3" t="s">
        <v>8</v>
      </c>
      <c r="B8" s="3">
        <v>0</v>
      </c>
      <c r="C8" s="3">
        <v>0</v>
      </c>
      <c r="D8" s="3">
        <v>0</v>
      </c>
      <c r="E8" s="3">
        <v>0</v>
      </c>
      <c r="F8" s="61">
        <v>0</v>
      </c>
    </row>
    <row r="9" spans="1:6" ht="15.75" customHeight="1">
      <c r="A9" s="3" t="s">
        <v>9</v>
      </c>
      <c r="B9" s="3">
        <v>0</v>
      </c>
      <c r="C9" s="3">
        <v>0</v>
      </c>
      <c r="D9" s="3">
        <v>0</v>
      </c>
      <c r="E9" s="3">
        <v>0</v>
      </c>
      <c r="F9" s="61">
        <v>0</v>
      </c>
    </row>
    <row r="10" spans="1:6" ht="15.75" customHeight="1">
      <c r="A10" s="3" t="s">
        <v>10</v>
      </c>
      <c r="B10" s="3">
        <v>2</v>
      </c>
      <c r="C10" s="3">
        <v>3</v>
      </c>
      <c r="D10" s="3">
        <v>0</v>
      </c>
      <c r="E10" s="3">
        <v>0</v>
      </c>
      <c r="F10" s="61">
        <v>5</v>
      </c>
    </row>
    <row r="11" spans="1:6" ht="15.75" customHeight="1">
      <c r="A11" s="3" t="s">
        <v>11</v>
      </c>
      <c r="B11" s="3">
        <v>0</v>
      </c>
      <c r="C11" s="3">
        <v>0</v>
      </c>
      <c r="D11" s="3">
        <v>0</v>
      </c>
      <c r="E11" s="3">
        <v>0</v>
      </c>
      <c r="F11" s="61">
        <v>0</v>
      </c>
    </row>
    <row r="12" spans="1:6" ht="15.75" customHeight="1">
      <c r="A12" s="3" t="s">
        <v>196</v>
      </c>
      <c r="B12" s="3">
        <v>0</v>
      </c>
      <c r="C12" s="3">
        <v>0</v>
      </c>
      <c r="D12" s="3">
        <v>0</v>
      </c>
      <c r="E12" s="3">
        <v>0</v>
      </c>
      <c r="F12" s="61">
        <v>0</v>
      </c>
    </row>
    <row r="13" spans="1:6" ht="15.75" customHeight="1">
      <c r="A13" s="3" t="s">
        <v>12</v>
      </c>
      <c r="B13" s="3">
        <v>0</v>
      </c>
      <c r="C13" s="3">
        <v>0</v>
      </c>
      <c r="D13" s="3">
        <v>0</v>
      </c>
      <c r="E13" s="3">
        <v>0</v>
      </c>
      <c r="F13" s="61">
        <v>0</v>
      </c>
    </row>
    <row r="14" spans="1:6" ht="15.75" customHeight="1">
      <c r="A14" s="3" t="s">
        <v>155</v>
      </c>
      <c r="B14" s="3">
        <v>0</v>
      </c>
      <c r="C14" s="3">
        <v>0</v>
      </c>
      <c r="D14" s="3">
        <v>0</v>
      </c>
      <c r="E14" s="3">
        <v>0</v>
      </c>
      <c r="F14" s="61">
        <v>0</v>
      </c>
    </row>
    <row r="15" spans="1:6" ht="15.75" customHeight="1">
      <c r="A15" s="3" t="s">
        <v>170</v>
      </c>
      <c r="B15" s="3">
        <v>0</v>
      </c>
      <c r="C15" s="3">
        <v>0</v>
      </c>
      <c r="D15" s="3">
        <v>0</v>
      </c>
      <c r="E15" s="3">
        <v>0</v>
      </c>
      <c r="F15" s="61">
        <v>0</v>
      </c>
    </row>
    <row r="16" spans="1:6" ht="15.75" customHeight="1">
      <c r="A16" s="3" t="s">
        <v>13</v>
      </c>
      <c r="B16" s="3">
        <v>0</v>
      </c>
      <c r="C16" s="3">
        <v>0</v>
      </c>
      <c r="D16" s="3">
        <v>0</v>
      </c>
      <c r="E16" s="3">
        <v>0</v>
      </c>
      <c r="F16" s="61">
        <v>0</v>
      </c>
    </row>
    <row r="17" spans="1:6" ht="15.75" customHeight="1">
      <c r="A17" s="3" t="s">
        <v>14</v>
      </c>
      <c r="B17" s="3">
        <v>0</v>
      </c>
      <c r="C17" s="3">
        <v>2</v>
      </c>
      <c r="D17" s="3">
        <v>0</v>
      </c>
      <c r="E17" s="3">
        <v>0</v>
      </c>
      <c r="F17" s="61">
        <v>2</v>
      </c>
    </row>
    <row r="18" spans="1:6" ht="15.75" customHeight="1">
      <c r="A18" s="3" t="s">
        <v>15</v>
      </c>
      <c r="B18" s="3">
        <v>0</v>
      </c>
      <c r="C18" s="3">
        <v>0</v>
      </c>
      <c r="D18" s="3">
        <v>0</v>
      </c>
      <c r="E18" s="3">
        <v>0</v>
      </c>
      <c r="F18" s="61">
        <v>0</v>
      </c>
    </row>
    <row r="19" spans="1:6" ht="15.75" customHeight="1">
      <c r="A19" s="3" t="s">
        <v>16</v>
      </c>
      <c r="B19" s="3">
        <v>0</v>
      </c>
      <c r="C19" s="3">
        <v>1</v>
      </c>
      <c r="D19" s="3">
        <v>0</v>
      </c>
      <c r="E19" s="3">
        <v>0</v>
      </c>
      <c r="F19" s="61">
        <v>1</v>
      </c>
    </row>
    <row r="20" spans="1:6" ht="15.75" customHeight="1">
      <c r="A20" s="3" t="s">
        <v>171</v>
      </c>
      <c r="B20" s="3">
        <v>0</v>
      </c>
      <c r="C20" s="3">
        <v>0</v>
      </c>
      <c r="D20" s="3">
        <v>0</v>
      </c>
      <c r="E20" s="3">
        <v>0</v>
      </c>
      <c r="F20" s="61">
        <v>0</v>
      </c>
    </row>
    <row r="21" spans="1:6" ht="15.75" customHeight="1">
      <c r="A21" s="3" t="s">
        <v>17</v>
      </c>
      <c r="B21" s="3">
        <v>0</v>
      </c>
      <c r="C21" s="3">
        <v>0</v>
      </c>
      <c r="D21" s="3">
        <v>0</v>
      </c>
      <c r="E21" s="3">
        <v>0</v>
      </c>
      <c r="F21" s="61">
        <v>0</v>
      </c>
    </row>
    <row r="22" spans="1:6" ht="15.75" customHeight="1">
      <c r="A22" s="3" t="s">
        <v>19</v>
      </c>
      <c r="B22" s="3">
        <v>0</v>
      </c>
      <c r="C22" s="3">
        <v>0</v>
      </c>
      <c r="D22" s="3">
        <v>0</v>
      </c>
      <c r="E22" s="3">
        <v>0</v>
      </c>
      <c r="F22" s="61">
        <v>0</v>
      </c>
    </row>
    <row r="23" spans="1:6" ht="15.75" customHeight="1">
      <c r="A23" s="3" t="s">
        <v>20</v>
      </c>
      <c r="B23" s="3">
        <v>0</v>
      </c>
      <c r="C23" s="3">
        <v>0</v>
      </c>
      <c r="D23" s="3">
        <v>0</v>
      </c>
      <c r="E23" s="3">
        <v>0</v>
      </c>
      <c r="F23" s="61">
        <v>0</v>
      </c>
    </row>
    <row r="24" spans="1:6" ht="15.75" customHeight="1">
      <c r="A24" s="3" t="s">
        <v>21</v>
      </c>
      <c r="B24" s="3">
        <v>0</v>
      </c>
      <c r="C24" s="3">
        <v>0</v>
      </c>
      <c r="D24" s="3">
        <v>0</v>
      </c>
      <c r="E24" s="3">
        <v>0</v>
      </c>
      <c r="F24" s="61">
        <v>0</v>
      </c>
    </row>
    <row r="25" spans="1:6" ht="15.75" customHeight="1">
      <c r="A25" s="3" t="s">
        <v>162</v>
      </c>
      <c r="B25" s="3">
        <v>0</v>
      </c>
      <c r="C25" s="3">
        <v>0</v>
      </c>
      <c r="D25" s="3">
        <v>0</v>
      </c>
      <c r="E25" s="3">
        <v>0</v>
      </c>
      <c r="F25" s="61">
        <v>0</v>
      </c>
    </row>
    <row r="26" spans="1:6" ht="15.75" customHeight="1">
      <c r="A26" s="3" t="s">
        <v>22</v>
      </c>
      <c r="B26" s="3">
        <v>0</v>
      </c>
      <c r="C26" s="3">
        <v>1</v>
      </c>
      <c r="D26" s="3">
        <v>0</v>
      </c>
      <c r="E26" s="3">
        <v>0</v>
      </c>
      <c r="F26" s="61">
        <v>1</v>
      </c>
    </row>
    <row r="27" spans="1:6" ht="15.75" customHeight="1">
      <c r="A27" s="3" t="s">
        <v>23</v>
      </c>
      <c r="B27" s="3">
        <v>0</v>
      </c>
      <c r="C27" s="3">
        <v>0</v>
      </c>
      <c r="D27" s="3">
        <v>0</v>
      </c>
      <c r="E27" s="3">
        <v>0</v>
      </c>
      <c r="F27" s="61">
        <v>0</v>
      </c>
    </row>
    <row r="28" spans="1:6" ht="15.75" customHeight="1" thickBot="1">
      <c r="A28" s="3" t="s">
        <v>163</v>
      </c>
      <c r="B28" s="3">
        <v>0</v>
      </c>
      <c r="C28" s="3">
        <v>0</v>
      </c>
      <c r="D28" s="3">
        <v>0</v>
      </c>
      <c r="E28" s="3">
        <v>0</v>
      </c>
      <c r="F28" s="61">
        <v>0</v>
      </c>
    </row>
    <row r="29" spans="1:6" ht="15.75" customHeight="1" thickBot="1">
      <c r="A29" s="97" t="s">
        <v>62</v>
      </c>
      <c r="B29" s="13">
        <f>SUM(B6:B28)</f>
        <v>2</v>
      </c>
      <c r="C29" s="13">
        <f>SUM(C6:C28)</f>
        <v>7</v>
      </c>
      <c r="D29" s="13">
        <f>SUM(D6:D28)</f>
        <v>0</v>
      </c>
      <c r="E29" s="13">
        <f>SUM(E6:E28)</f>
        <v>0</v>
      </c>
      <c r="F29" s="79">
        <f>SUM(F6:F28)</f>
        <v>9</v>
      </c>
    </row>
  </sheetData>
  <sheetProtection/>
  <mergeCells count="3">
    <mergeCell ref="A2:F2"/>
    <mergeCell ref="A3:F3"/>
    <mergeCell ref="A4:F4"/>
  </mergeCells>
  <printOptions/>
  <pageMargins left="0.75" right="0.75" top="0.75" bottom="0.75" header="0.5" footer="0.5"/>
  <pageSetup fitToHeight="1" fitToWidth="1" horizontalDpi="600" verticalDpi="600" orientation="portrait" r:id="rId1"/>
  <headerFooter alignWithMargins="0">
    <oddFooter>&amp;LPage 12&amp;R&amp;F/&amp;A</oddFooter>
  </headerFooter>
</worksheet>
</file>

<file path=xl/worksheets/sheet14.xml><?xml version="1.0" encoding="utf-8"?>
<worksheet xmlns="http://schemas.openxmlformats.org/spreadsheetml/2006/main" xmlns:r="http://schemas.openxmlformats.org/officeDocument/2006/relationships">
  <dimension ref="A1:F21"/>
  <sheetViews>
    <sheetView showGridLines="0" workbookViewId="0" topLeftCell="A1">
      <selection activeCell="A1" sqref="A1:E1"/>
    </sheetView>
  </sheetViews>
  <sheetFormatPr defaultColWidth="9.140625" defaultRowHeight="12.75"/>
  <cols>
    <col min="1" max="1" width="1.57421875" style="0" customWidth="1"/>
    <col min="2" max="2" width="7.7109375" style="63" customWidth="1"/>
    <col min="3" max="3" width="25.57421875" style="0" customWidth="1"/>
    <col min="4" max="4" width="2.28125" style="0" customWidth="1"/>
    <col min="5" max="5" width="59.28125" style="0" customWidth="1"/>
  </cols>
  <sheetData>
    <row r="1" spans="1:5" ht="15">
      <c r="A1" s="307" t="s">
        <v>149</v>
      </c>
      <c r="B1" s="307"/>
      <c r="C1" s="307"/>
      <c r="D1" s="307"/>
      <c r="E1" s="307"/>
    </row>
    <row r="2" spans="1:5" ht="19.5" customHeight="1">
      <c r="A2" s="308" t="s">
        <v>64</v>
      </c>
      <c r="B2" s="308"/>
      <c r="C2" s="308"/>
      <c r="D2" s="308"/>
      <c r="E2" s="308"/>
    </row>
    <row r="3" spans="1:5" ht="17.25" customHeight="1">
      <c r="A3" s="308" t="s">
        <v>173</v>
      </c>
      <c r="B3" s="308"/>
      <c r="C3" s="308"/>
      <c r="D3" s="308"/>
      <c r="E3" s="308"/>
    </row>
    <row r="4" ht="10.5" customHeight="1">
      <c r="A4" s="62"/>
    </row>
    <row r="5" spans="1:5" ht="20.25" customHeight="1">
      <c r="A5" s="309" t="s">
        <v>65</v>
      </c>
      <c r="B5" s="309"/>
      <c r="C5" s="309"/>
      <c r="D5" s="309"/>
      <c r="E5" s="309"/>
    </row>
    <row r="6" spans="2:5" ht="24.75" customHeight="1" thickBot="1">
      <c r="B6" s="64" t="s">
        <v>66</v>
      </c>
      <c r="C6" s="65" t="s">
        <v>67</v>
      </c>
      <c r="D6" s="65"/>
      <c r="E6" s="65" t="s">
        <v>68</v>
      </c>
    </row>
    <row r="7" spans="2:6" ht="63.75">
      <c r="B7" s="66" t="s">
        <v>75</v>
      </c>
      <c r="C7" s="66" t="s">
        <v>69</v>
      </c>
      <c r="D7" s="66"/>
      <c r="E7" s="66" t="s">
        <v>70</v>
      </c>
      <c r="F7" s="187" t="s">
        <v>172</v>
      </c>
    </row>
    <row r="8" spans="2:5" ht="206.25" customHeight="1">
      <c r="B8" s="67" t="s">
        <v>177</v>
      </c>
      <c r="C8" s="67" t="s">
        <v>55</v>
      </c>
      <c r="D8" s="67"/>
      <c r="E8" s="67" t="s">
        <v>178</v>
      </c>
    </row>
    <row r="9" spans="2:5" ht="12.75">
      <c r="B9" s="67" t="s">
        <v>98</v>
      </c>
      <c r="C9" s="67" t="s">
        <v>99</v>
      </c>
      <c r="D9" s="67"/>
      <c r="E9" s="67" t="s">
        <v>100</v>
      </c>
    </row>
    <row r="10" spans="2:5" ht="193.5" customHeight="1">
      <c r="B10" s="67" t="s">
        <v>101</v>
      </c>
      <c r="C10" s="67" t="s">
        <v>102</v>
      </c>
      <c r="D10" s="67"/>
      <c r="E10" s="67" t="s">
        <v>128</v>
      </c>
    </row>
    <row r="11" spans="1:5" ht="3" customHeight="1">
      <c r="A11" s="68"/>
      <c r="B11" s="68"/>
      <c r="C11" s="68"/>
      <c r="D11" s="68"/>
      <c r="E11" s="68"/>
    </row>
    <row r="12" spans="1:5" ht="23.25" customHeight="1">
      <c r="A12" s="306" t="s">
        <v>71</v>
      </c>
      <c r="B12" s="306"/>
      <c r="C12" s="306"/>
      <c r="D12" s="306"/>
      <c r="E12" s="306"/>
    </row>
    <row r="13" spans="2:5" ht="23.25" customHeight="1" thickBot="1">
      <c r="B13" s="64" t="s">
        <v>66</v>
      </c>
      <c r="C13" s="65" t="s">
        <v>67</v>
      </c>
      <c r="D13" s="65"/>
      <c r="E13" s="65" t="s">
        <v>68</v>
      </c>
    </row>
    <row r="14" spans="2:5" ht="51">
      <c r="B14" s="67" t="s">
        <v>103</v>
      </c>
      <c r="C14" s="67" t="s">
        <v>30</v>
      </c>
      <c r="D14" s="67"/>
      <c r="E14" s="67" t="s">
        <v>197</v>
      </c>
    </row>
    <row r="15" spans="2:5" ht="51">
      <c r="B15" s="67" t="s">
        <v>114</v>
      </c>
      <c r="C15" s="67" t="s">
        <v>32</v>
      </c>
      <c r="D15" s="67"/>
      <c r="E15" s="67" t="s">
        <v>104</v>
      </c>
    </row>
    <row r="16" spans="2:5" ht="63.75">
      <c r="B16" s="67" t="s">
        <v>112</v>
      </c>
      <c r="C16" s="67" t="s">
        <v>113</v>
      </c>
      <c r="D16" s="67"/>
      <c r="E16" s="67" t="s">
        <v>105</v>
      </c>
    </row>
    <row r="17" spans="2:6" ht="76.5" customHeight="1">
      <c r="B17" s="67" t="s">
        <v>111</v>
      </c>
      <c r="C17" s="67" t="s">
        <v>38</v>
      </c>
      <c r="D17" s="67"/>
      <c r="E17" s="67" t="s">
        <v>106</v>
      </c>
      <c r="F17" s="69"/>
    </row>
    <row r="18" spans="2:6" ht="51">
      <c r="B18" s="67" t="s">
        <v>110</v>
      </c>
      <c r="C18" s="67" t="s">
        <v>129</v>
      </c>
      <c r="D18" s="67"/>
      <c r="E18" s="67" t="s">
        <v>130</v>
      </c>
      <c r="F18" s="69"/>
    </row>
    <row r="19" spans="2:5" ht="89.25" customHeight="1">
      <c r="B19" s="67" t="s">
        <v>109</v>
      </c>
      <c r="C19" s="67" t="s">
        <v>108</v>
      </c>
      <c r="D19" s="67"/>
      <c r="E19" s="67" t="s">
        <v>142</v>
      </c>
    </row>
    <row r="20" spans="2:5" ht="114.75" customHeight="1">
      <c r="B20" s="67" t="s">
        <v>168</v>
      </c>
      <c r="C20" s="67" t="s">
        <v>143</v>
      </c>
      <c r="D20" s="67"/>
      <c r="E20" s="67" t="s">
        <v>169</v>
      </c>
    </row>
    <row r="21" spans="2:5" ht="76.5" customHeight="1">
      <c r="B21" s="67" t="s">
        <v>107</v>
      </c>
      <c r="C21" s="67" t="s">
        <v>61</v>
      </c>
      <c r="D21" s="67"/>
      <c r="E21" s="67" t="s">
        <v>150</v>
      </c>
    </row>
  </sheetData>
  <sheetProtection/>
  <mergeCells count="5">
    <mergeCell ref="A12:E12"/>
    <mergeCell ref="A1:E1"/>
    <mergeCell ref="A2:E2"/>
    <mergeCell ref="A3:E3"/>
    <mergeCell ref="A5:E5"/>
  </mergeCells>
  <printOptions/>
  <pageMargins left="0.5" right="0.5" top="1" bottom="0.5" header="0.5" footer="0.5"/>
  <pageSetup firstPageNumber="1" useFirstPageNumber="1" horizontalDpi="600" verticalDpi="600" orientation="portrait" r:id="rId1"/>
  <headerFooter alignWithMargins="0">
    <oddHeader>&amp;R&amp;"Arial,Bold"EOY Report Descriptions - Page 13 - part &amp;P
Rev. 8/26/2013</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S39"/>
  <sheetViews>
    <sheetView zoomScalePageLayoutView="0" workbookViewId="0" topLeftCell="A1">
      <selection activeCell="A1" sqref="A1"/>
    </sheetView>
  </sheetViews>
  <sheetFormatPr defaultColWidth="9.140625" defaultRowHeight="12.75"/>
  <cols>
    <col min="1" max="1" width="3.8515625" style="0" customWidth="1"/>
    <col min="2" max="2" width="16.8515625" style="0" customWidth="1"/>
    <col min="3" max="3" width="8.421875" style="0" customWidth="1"/>
    <col min="4" max="4" width="8.7109375" style="0" bestFit="1" customWidth="1"/>
    <col min="5" max="5" width="8.00390625" style="0" customWidth="1"/>
    <col min="6" max="6" width="7.8515625" style="0" customWidth="1"/>
    <col min="7" max="7" width="11.7109375" style="0" customWidth="1"/>
    <col min="8" max="8" width="12.140625" style="0" customWidth="1"/>
    <col min="9" max="9" width="8.28125" style="0" customWidth="1"/>
    <col min="10" max="10" width="8.7109375" style="0" customWidth="1"/>
    <col min="11" max="11" width="8.57421875" style="0" customWidth="1"/>
    <col min="12" max="12" width="8.7109375" style="0" customWidth="1"/>
  </cols>
  <sheetData>
    <row r="1" spans="1:12" ht="12.75" customHeight="1">
      <c r="A1" s="205" t="s">
        <v>179</v>
      </c>
      <c r="B1" s="178"/>
      <c r="C1" s="178"/>
      <c r="D1" s="178"/>
      <c r="E1" s="63"/>
      <c r="I1" s="77"/>
      <c r="J1" s="77"/>
      <c r="K1" s="77"/>
      <c r="L1" s="77"/>
    </row>
    <row r="2" spans="1:12" ht="18" customHeight="1">
      <c r="A2" s="230" t="s">
        <v>134</v>
      </c>
      <c r="B2" s="230"/>
      <c r="C2" s="230"/>
      <c r="D2" s="230"/>
      <c r="E2" s="230"/>
      <c r="F2" s="230"/>
      <c r="G2" s="230"/>
      <c r="H2" s="230"/>
      <c r="I2" s="230"/>
      <c r="J2" s="230"/>
      <c r="K2" s="230"/>
      <c r="L2" s="230"/>
    </row>
    <row r="3" spans="1:12" ht="15">
      <c r="A3" s="231" t="s">
        <v>0</v>
      </c>
      <c r="B3" s="231"/>
      <c r="C3" s="231"/>
      <c r="D3" s="231"/>
      <c r="E3" s="231"/>
      <c r="F3" s="231"/>
      <c r="G3" s="231"/>
      <c r="H3" s="231"/>
      <c r="I3" s="231"/>
      <c r="J3" s="231"/>
      <c r="K3" s="231"/>
      <c r="L3" s="231"/>
    </row>
    <row r="4" spans="1:12" ht="16.5" customHeight="1">
      <c r="A4" s="231" t="s">
        <v>192</v>
      </c>
      <c r="B4" s="232"/>
      <c r="C4" s="232"/>
      <c r="D4" s="232"/>
      <c r="E4" s="232"/>
      <c r="F4" s="232"/>
      <c r="G4" s="232"/>
      <c r="H4" s="232"/>
      <c r="I4" s="232"/>
      <c r="J4" s="232"/>
      <c r="K4" s="232"/>
      <c r="L4" s="232"/>
    </row>
    <row r="5" spans="1:12" ht="24.75" customHeight="1">
      <c r="A5" s="242" t="s">
        <v>176</v>
      </c>
      <c r="B5" s="242"/>
      <c r="C5" s="242"/>
      <c r="D5" s="242"/>
      <c r="E5" s="242"/>
      <c r="F5" s="242"/>
      <c r="G5" s="242"/>
      <c r="H5" s="242"/>
      <c r="I5" s="242"/>
      <c r="J5" s="242"/>
      <c r="K5" s="242"/>
      <c r="L5" s="242"/>
    </row>
    <row r="6" spans="1:12" ht="13.5" customHeight="1" thickBot="1">
      <c r="A6" s="237" t="s">
        <v>80</v>
      </c>
      <c r="B6" s="238"/>
      <c r="C6" s="234" t="s">
        <v>1</v>
      </c>
      <c r="D6" s="234"/>
      <c r="E6" s="235"/>
      <c r="F6" s="236"/>
      <c r="G6" s="233" t="s">
        <v>174</v>
      </c>
      <c r="H6" s="234"/>
      <c r="I6" s="241"/>
      <c r="J6" s="233" t="s">
        <v>2</v>
      </c>
      <c r="K6" s="234"/>
      <c r="L6" s="234"/>
    </row>
    <row r="7" spans="1:12" ht="27" customHeight="1" thickBot="1" thickTop="1">
      <c r="A7" s="239"/>
      <c r="B7" s="240"/>
      <c r="C7" s="106" t="s">
        <v>195</v>
      </c>
      <c r="D7" s="106" t="s">
        <v>194</v>
      </c>
      <c r="E7" s="106" t="s">
        <v>57</v>
      </c>
      <c r="F7" s="107" t="s">
        <v>3</v>
      </c>
      <c r="G7" s="108" t="s">
        <v>195</v>
      </c>
      <c r="H7" s="108" t="s">
        <v>194</v>
      </c>
      <c r="I7" s="109" t="s">
        <v>4</v>
      </c>
      <c r="J7" s="108" t="s">
        <v>195</v>
      </c>
      <c r="K7" s="108" t="s">
        <v>193</v>
      </c>
      <c r="L7" s="108" t="s">
        <v>3</v>
      </c>
    </row>
    <row r="8" spans="1:19" ht="15.75" customHeight="1" thickTop="1">
      <c r="A8" s="244" t="s">
        <v>5</v>
      </c>
      <c r="B8" s="245"/>
      <c r="C8" s="133">
        <v>5614</v>
      </c>
      <c r="D8" s="19">
        <v>5131</v>
      </c>
      <c r="E8" s="168">
        <f>D8-C8</f>
        <v>-483</v>
      </c>
      <c r="F8" s="134">
        <f>(D8-C8)/C8</f>
        <v>-0.08603491271820449</v>
      </c>
      <c r="G8" s="211">
        <v>111089</v>
      </c>
      <c r="H8" s="183">
        <v>101108</v>
      </c>
      <c r="I8" s="139">
        <f>(H8-G8)/G8</f>
        <v>-0.08984687952902627</v>
      </c>
      <c r="J8" s="138">
        <f>ROUNDDOWN(G8/30,0)</f>
        <v>3702</v>
      </c>
      <c r="K8" s="138">
        <f>ROUNDDOWN(H8/30,0)</f>
        <v>3370</v>
      </c>
      <c r="L8" s="140">
        <f aca="true" t="shared" si="0" ref="L8:L20">(K8-J8)/J8</f>
        <v>-0.08968125337655321</v>
      </c>
      <c r="N8" s="8"/>
      <c r="O8" s="12"/>
      <c r="P8" s="91"/>
      <c r="Q8" s="92"/>
      <c r="R8" s="92"/>
      <c r="S8" s="91"/>
    </row>
    <row r="9" spans="1:19" ht="15.75" customHeight="1">
      <c r="A9" s="221" t="s">
        <v>6</v>
      </c>
      <c r="B9" s="222"/>
      <c r="C9" s="110">
        <v>1885</v>
      </c>
      <c r="D9" s="200" t="s">
        <v>175</v>
      </c>
      <c r="E9" s="200" t="s">
        <v>175</v>
      </c>
      <c r="F9" s="213" t="s">
        <v>175</v>
      </c>
      <c r="G9" s="212">
        <v>28340</v>
      </c>
      <c r="H9" s="203" t="s">
        <v>175</v>
      </c>
      <c r="I9" s="135" t="s">
        <v>175</v>
      </c>
      <c r="J9" s="136">
        <f aca="true" t="shared" si="1" ref="J9:J14">ROUNDDOWN(G9/30,0)</f>
        <v>944</v>
      </c>
      <c r="K9" s="136" t="s">
        <v>175</v>
      </c>
      <c r="L9" s="137" t="s">
        <v>175</v>
      </c>
      <c r="N9" s="8"/>
      <c r="O9" s="12"/>
      <c r="P9" s="91"/>
      <c r="Q9" s="92"/>
      <c r="R9" s="92"/>
      <c r="S9" s="91"/>
    </row>
    <row r="10" spans="1:19" ht="15.75" customHeight="1">
      <c r="A10" s="221" t="s">
        <v>7</v>
      </c>
      <c r="B10" s="222"/>
      <c r="C10" s="110">
        <v>6349</v>
      </c>
      <c r="D10" s="16">
        <v>5889</v>
      </c>
      <c r="E10" s="169">
        <f>D10-C10</f>
        <v>-460</v>
      </c>
      <c r="F10" s="111">
        <f>(D10-C10)/C10</f>
        <v>-0.0724523547015278</v>
      </c>
      <c r="G10" s="184">
        <v>88830</v>
      </c>
      <c r="H10" s="184">
        <v>82132</v>
      </c>
      <c r="I10" s="135">
        <f>(H10-G10)/G10</f>
        <v>-0.07540245412585839</v>
      </c>
      <c r="J10" s="136">
        <f t="shared" si="1"/>
        <v>2961</v>
      </c>
      <c r="K10" s="136">
        <f aca="true" t="shared" si="2" ref="K10:K24">ROUNDDOWN(H10/30,0)</f>
        <v>2737</v>
      </c>
      <c r="L10" s="137">
        <f t="shared" si="0"/>
        <v>-0.07565011820330969</v>
      </c>
      <c r="N10" s="8"/>
      <c r="O10" s="12"/>
      <c r="P10" s="91"/>
      <c r="Q10" s="92"/>
      <c r="R10" s="92"/>
      <c r="S10" s="91"/>
    </row>
    <row r="11" spans="1:19" ht="15.75" customHeight="1">
      <c r="A11" s="221" t="s">
        <v>8</v>
      </c>
      <c r="B11" s="222"/>
      <c r="C11" s="110">
        <v>7135</v>
      </c>
      <c r="D11" s="16">
        <v>6207</v>
      </c>
      <c r="E11" s="168">
        <f>D11-C11</f>
        <v>-928</v>
      </c>
      <c r="F11" s="111">
        <f>(D11-C11)/C11</f>
        <v>-0.13006306937631396</v>
      </c>
      <c r="G11" s="184">
        <v>124718</v>
      </c>
      <c r="H11" s="184">
        <v>108979</v>
      </c>
      <c r="I11" s="135">
        <f>(H11-G11)/G11</f>
        <v>-0.12619669975464648</v>
      </c>
      <c r="J11" s="136">
        <f t="shared" si="1"/>
        <v>4157</v>
      </c>
      <c r="K11" s="136">
        <f t="shared" si="2"/>
        <v>3632</v>
      </c>
      <c r="L11" s="137">
        <f t="shared" si="0"/>
        <v>-0.12629299975944192</v>
      </c>
      <c r="N11" s="8"/>
      <c r="O11" s="12"/>
      <c r="P11" s="91"/>
      <c r="Q11" s="92"/>
      <c r="R11" s="92"/>
      <c r="S11" s="91"/>
    </row>
    <row r="12" spans="1:19" ht="15.75" customHeight="1">
      <c r="A12" s="221" t="s">
        <v>9</v>
      </c>
      <c r="B12" s="222"/>
      <c r="C12" s="110">
        <v>6189</v>
      </c>
      <c r="D12" s="16">
        <v>6056</v>
      </c>
      <c r="E12" s="169">
        <f>D12-C12</f>
        <v>-133</v>
      </c>
      <c r="F12" s="111">
        <f>(D12-C12)/C12</f>
        <v>-0.021489739861043786</v>
      </c>
      <c r="G12" s="184">
        <v>102264</v>
      </c>
      <c r="H12" s="184">
        <v>98556</v>
      </c>
      <c r="I12" s="135">
        <f>(H12-G12)/G12</f>
        <v>-0.036259094109363996</v>
      </c>
      <c r="J12" s="136">
        <f t="shared" si="1"/>
        <v>3408</v>
      </c>
      <c r="K12" s="136">
        <f t="shared" si="2"/>
        <v>3285</v>
      </c>
      <c r="L12" s="137">
        <f t="shared" si="0"/>
        <v>-0.03609154929577465</v>
      </c>
      <c r="N12" s="8"/>
      <c r="O12" s="12"/>
      <c r="P12" s="91"/>
      <c r="Q12" s="92"/>
      <c r="R12" s="92"/>
      <c r="S12" s="91"/>
    </row>
    <row r="13" spans="1:19" ht="15.75" customHeight="1">
      <c r="A13" s="243" t="s">
        <v>10</v>
      </c>
      <c r="B13" s="222"/>
      <c r="C13" s="110">
        <v>12165</v>
      </c>
      <c r="D13" s="16">
        <v>11715</v>
      </c>
      <c r="E13" s="201">
        <f>D13-C13</f>
        <v>-450</v>
      </c>
      <c r="F13" s="111">
        <f>(D13-C13)/C13</f>
        <v>-0.036991368680641186</v>
      </c>
      <c r="G13" s="184">
        <v>194562</v>
      </c>
      <c r="H13" s="184">
        <v>186490</v>
      </c>
      <c r="I13" s="135">
        <f aca="true" t="shared" si="3" ref="I13:I20">(H13-G13)/G13</f>
        <v>-0.041488060361221615</v>
      </c>
      <c r="J13" s="136">
        <f t="shared" si="1"/>
        <v>6485</v>
      </c>
      <c r="K13" s="136">
        <f t="shared" si="2"/>
        <v>6216</v>
      </c>
      <c r="L13" s="137">
        <f t="shared" si="0"/>
        <v>-0.04148033924441018</v>
      </c>
      <c r="N13" s="8"/>
      <c r="O13" s="12"/>
      <c r="P13" s="91"/>
      <c r="Q13" s="92"/>
      <c r="R13" s="92"/>
      <c r="S13" s="91"/>
    </row>
    <row r="14" spans="1:19" ht="15.75" customHeight="1">
      <c r="A14" s="221" t="s">
        <v>11</v>
      </c>
      <c r="B14" s="222"/>
      <c r="C14" s="110">
        <v>15755</v>
      </c>
      <c r="D14" s="16">
        <v>14625</v>
      </c>
      <c r="E14" s="171">
        <f>D14-C14</f>
        <v>-1130</v>
      </c>
      <c r="F14" s="111">
        <f>(D14-C14)/C14</f>
        <v>-0.07172326245636305</v>
      </c>
      <c r="G14" s="184">
        <v>216971</v>
      </c>
      <c r="H14" s="184">
        <v>201784</v>
      </c>
      <c r="I14" s="111">
        <f t="shared" si="3"/>
        <v>-0.06999552935645778</v>
      </c>
      <c r="J14" s="136">
        <f t="shared" si="1"/>
        <v>7232</v>
      </c>
      <c r="K14" s="136">
        <f t="shared" si="2"/>
        <v>6726</v>
      </c>
      <c r="L14" s="172">
        <f t="shared" si="0"/>
        <v>-0.06996681415929204</v>
      </c>
      <c r="N14" s="112"/>
      <c r="O14" s="12"/>
      <c r="P14" s="91"/>
      <c r="Q14" s="92"/>
      <c r="R14" s="92"/>
      <c r="S14" s="91"/>
    </row>
    <row r="15" spans="1:19" ht="15.75" customHeight="1">
      <c r="A15" s="221" t="s">
        <v>196</v>
      </c>
      <c r="B15" s="222"/>
      <c r="C15" s="110" t="s">
        <v>175</v>
      </c>
      <c r="D15" s="16">
        <v>3533</v>
      </c>
      <c r="E15" s="110" t="s">
        <v>175</v>
      </c>
      <c r="F15" s="111" t="s">
        <v>175</v>
      </c>
      <c r="G15" s="208" t="s">
        <v>175</v>
      </c>
      <c r="H15" s="184">
        <v>50454</v>
      </c>
      <c r="I15" s="135" t="s">
        <v>175</v>
      </c>
      <c r="J15" s="136" t="s">
        <v>175</v>
      </c>
      <c r="K15" s="136">
        <f t="shared" si="2"/>
        <v>1681</v>
      </c>
      <c r="L15" s="137" t="s">
        <v>175</v>
      </c>
      <c r="N15" s="8"/>
      <c r="O15" s="12"/>
      <c r="P15" s="91"/>
      <c r="Q15" s="92"/>
      <c r="R15" s="92"/>
      <c r="S15" s="91"/>
    </row>
    <row r="16" spans="1:19" ht="15.75" customHeight="1">
      <c r="A16" s="221" t="s">
        <v>12</v>
      </c>
      <c r="B16" s="222"/>
      <c r="C16" s="200">
        <v>5438</v>
      </c>
      <c r="D16" s="16">
        <v>5041</v>
      </c>
      <c r="E16" s="169">
        <f aca="true" t="shared" si="4" ref="E16:E24">D16-C16</f>
        <v>-397</v>
      </c>
      <c r="F16" s="111">
        <f aca="true" t="shared" si="5" ref="F16:F24">(D16-C16)/C16</f>
        <v>-0.07300478116954763</v>
      </c>
      <c r="G16" s="184">
        <v>84881</v>
      </c>
      <c r="H16" s="184">
        <v>76968</v>
      </c>
      <c r="I16" s="135">
        <f t="shared" si="3"/>
        <v>-0.09322463213204368</v>
      </c>
      <c r="J16" s="136">
        <f aca="true" t="shared" si="6" ref="J16:J32">ROUNDDOWN(G16/30,0)</f>
        <v>2829</v>
      </c>
      <c r="K16" s="136">
        <f t="shared" si="2"/>
        <v>2565</v>
      </c>
      <c r="L16" s="137">
        <f t="shared" si="0"/>
        <v>-0.09331919406150584</v>
      </c>
      <c r="N16" s="8"/>
      <c r="O16" s="12"/>
      <c r="P16" s="91"/>
      <c r="Q16" s="92"/>
      <c r="R16" s="92"/>
      <c r="S16" s="91"/>
    </row>
    <row r="17" spans="1:19" ht="15.75" customHeight="1">
      <c r="A17" s="221" t="s">
        <v>155</v>
      </c>
      <c r="B17" s="222"/>
      <c r="C17" s="110">
        <v>8249</v>
      </c>
      <c r="D17" s="16">
        <v>7876</v>
      </c>
      <c r="E17" s="169">
        <f t="shared" si="4"/>
        <v>-373</v>
      </c>
      <c r="F17" s="111">
        <f t="shared" si="5"/>
        <v>-0.04521760213359195</v>
      </c>
      <c r="G17" s="184">
        <v>130447</v>
      </c>
      <c r="H17" s="184">
        <v>122477</v>
      </c>
      <c r="I17" s="135">
        <f t="shared" si="3"/>
        <v>-0.061097610523814266</v>
      </c>
      <c r="J17" s="136">
        <f t="shared" si="6"/>
        <v>4348</v>
      </c>
      <c r="K17" s="136">
        <f t="shared" si="2"/>
        <v>4082</v>
      </c>
      <c r="L17" s="137">
        <f t="shared" si="0"/>
        <v>-0.06117755289788408</v>
      </c>
      <c r="N17" s="8"/>
      <c r="O17" s="12"/>
      <c r="P17" s="91"/>
      <c r="Q17" s="92"/>
      <c r="R17" s="92"/>
      <c r="S17" s="91"/>
    </row>
    <row r="18" spans="1:19" ht="15.75" customHeight="1">
      <c r="A18" s="221" t="s">
        <v>170</v>
      </c>
      <c r="B18" s="222"/>
      <c r="C18" s="209">
        <v>6241</v>
      </c>
      <c r="D18" s="16">
        <v>5657</v>
      </c>
      <c r="E18" s="169">
        <f t="shared" si="4"/>
        <v>-584</v>
      </c>
      <c r="F18" s="111">
        <f t="shared" si="5"/>
        <v>-0.0935747476365967</v>
      </c>
      <c r="G18" s="210">
        <v>98726</v>
      </c>
      <c r="H18" s="184">
        <v>90051</v>
      </c>
      <c r="I18" s="135">
        <f t="shared" si="3"/>
        <v>-0.0878694568806596</v>
      </c>
      <c r="J18">
        <f t="shared" si="6"/>
        <v>3290</v>
      </c>
      <c r="K18" s="136">
        <f t="shared" si="2"/>
        <v>3001</v>
      </c>
      <c r="L18" s="137">
        <f t="shared" si="0"/>
        <v>-0.0878419452887538</v>
      </c>
      <c r="N18" s="8"/>
      <c r="O18" s="12"/>
      <c r="P18" s="91"/>
      <c r="Q18" s="92"/>
      <c r="R18" s="92"/>
      <c r="S18" s="91"/>
    </row>
    <row r="19" spans="1:19" ht="15.75" customHeight="1">
      <c r="A19" s="221" t="s">
        <v>13</v>
      </c>
      <c r="B19" s="222"/>
      <c r="C19" s="110">
        <v>10088</v>
      </c>
      <c r="D19" s="16">
        <v>10068</v>
      </c>
      <c r="E19" s="170">
        <f t="shared" si="4"/>
        <v>-20</v>
      </c>
      <c r="F19" s="111">
        <f t="shared" si="5"/>
        <v>-0.0019825535289452814</v>
      </c>
      <c r="G19" s="184">
        <v>151635</v>
      </c>
      <c r="H19" s="184">
        <v>146112</v>
      </c>
      <c r="I19" s="135">
        <f t="shared" si="3"/>
        <v>-0.03642298941537244</v>
      </c>
      <c r="J19" s="136">
        <f t="shared" si="6"/>
        <v>5054</v>
      </c>
      <c r="K19" s="136">
        <f t="shared" si="2"/>
        <v>4870</v>
      </c>
      <c r="L19" s="137">
        <f t="shared" si="0"/>
        <v>-0.03640680648990898</v>
      </c>
      <c r="N19" s="8"/>
      <c r="O19" s="12"/>
      <c r="P19" s="91"/>
      <c r="Q19" s="92"/>
      <c r="R19" s="92"/>
      <c r="S19" s="91"/>
    </row>
    <row r="20" spans="1:19" ht="15.75" customHeight="1">
      <c r="A20" s="221" t="s">
        <v>14</v>
      </c>
      <c r="B20" s="222"/>
      <c r="C20" s="110">
        <v>5240</v>
      </c>
      <c r="D20" s="202">
        <v>5157</v>
      </c>
      <c r="E20" s="110">
        <f t="shared" si="4"/>
        <v>-83</v>
      </c>
      <c r="F20" s="204">
        <f t="shared" si="5"/>
        <v>-0.01583969465648855</v>
      </c>
      <c r="G20" s="203">
        <v>78022</v>
      </c>
      <c r="H20" s="203">
        <v>74378</v>
      </c>
      <c r="I20" s="135">
        <f t="shared" si="3"/>
        <v>-0.04670477557611956</v>
      </c>
      <c r="J20" s="136">
        <f t="shared" si="6"/>
        <v>2600</v>
      </c>
      <c r="K20" s="136">
        <f t="shared" si="2"/>
        <v>2479</v>
      </c>
      <c r="L20" s="137">
        <f t="shared" si="0"/>
        <v>-0.046538461538461535</v>
      </c>
      <c r="N20" s="8"/>
      <c r="O20" s="12"/>
      <c r="P20" s="91"/>
      <c r="Q20" s="92"/>
      <c r="R20" s="92"/>
      <c r="S20" s="91"/>
    </row>
    <row r="21" spans="1:19" ht="15.75" customHeight="1">
      <c r="A21" s="221" t="s">
        <v>15</v>
      </c>
      <c r="B21" s="222"/>
      <c r="C21" s="110">
        <v>2788</v>
      </c>
      <c r="D21" s="16">
        <v>2704</v>
      </c>
      <c r="E21" s="168">
        <f t="shared" si="4"/>
        <v>-84</v>
      </c>
      <c r="F21" s="111">
        <f t="shared" si="5"/>
        <v>-0.03012912482065997</v>
      </c>
      <c r="G21" s="184">
        <v>45180</v>
      </c>
      <c r="H21" s="184">
        <v>44212</v>
      </c>
      <c r="I21" s="135">
        <f>(H21-G21)/G21</f>
        <v>-0.02142540947321824</v>
      </c>
      <c r="J21" s="136">
        <f t="shared" si="6"/>
        <v>1506</v>
      </c>
      <c r="K21" s="136">
        <f t="shared" si="2"/>
        <v>1473</v>
      </c>
      <c r="L21" s="137">
        <f>(K21-J21)/J21</f>
        <v>-0.021912350597609563</v>
      </c>
      <c r="N21" s="8"/>
      <c r="O21" s="12"/>
      <c r="P21" s="91"/>
      <c r="Q21" s="92"/>
      <c r="R21" s="92"/>
      <c r="S21" s="91"/>
    </row>
    <row r="22" spans="1:19" ht="15.75" customHeight="1">
      <c r="A22" s="221" t="s">
        <v>16</v>
      </c>
      <c r="B22" s="222"/>
      <c r="C22" s="110">
        <v>3354</v>
      </c>
      <c r="D22" s="16">
        <v>3585</v>
      </c>
      <c r="E22" s="169">
        <f t="shared" si="4"/>
        <v>231</v>
      </c>
      <c r="F22" s="111">
        <f t="shared" si="5"/>
        <v>0.06887298747763863</v>
      </c>
      <c r="G22" s="184">
        <v>56052</v>
      </c>
      <c r="H22" s="184">
        <v>58661</v>
      </c>
      <c r="I22" s="135">
        <f>(H22-G22)/G22</f>
        <v>0.0465460643688004</v>
      </c>
      <c r="J22" s="136">
        <f t="shared" si="6"/>
        <v>1868</v>
      </c>
      <c r="K22" s="136">
        <f t="shared" si="2"/>
        <v>1955</v>
      </c>
      <c r="L22" s="137">
        <f>(K22-J22)/J22</f>
        <v>0.046573875802997856</v>
      </c>
      <c r="N22" s="8"/>
      <c r="O22" s="12"/>
      <c r="P22" s="91"/>
      <c r="Q22" s="92"/>
      <c r="R22" s="92"/>
      <c r="S22" s="91"/>
    </row>
    <row r="23" spans="1:19" ht="15.75" customHeight="1">
      <c r="A23" s="221" t="s">
        <v>171</v>
      </c>
      <c r="B23" s="222"/>
      <c r="C23" s="110">
        <v>2676</v>
      </c>
      <c r="D23" s="16">
        <v>2341</v>
      </c>
      <c r="E23" s="110">
        <f t="shared" si="4"/>
        <v>-335</v>
      </c>
      <c r="F23" s="111">
        <f t="shared" si="5"/>
        <v>-0.12518684603886399</v>
      </c>
      <c r="G23" s="184">
        <v>40341</v>
      </c>
      <c r="H23" s="184">
        <v>36346</v>
      </c>
      <c r="I23" s="135">
        <f>(H23-G23)/G23</f>
        <v>-0.09903076274757691</v>
      </c>
      <c r="J23" s="136">
        <f t="shared" si="6"/>
        <v>1344</v>
      </c>
      <c r="K23" s="136">
        <f t="shared" si="2"/>
        <v>1211</v>
      </c>
      <c r="L23" s="137">
        <f>(K23-J23)/J23</f>
        <v>-0.09895833333333333</v>
      </c>
      <c r="N23" s="8"/>
      <c r="O23" s="12"/>
      <c r="P23" s="91"/>
      <c r="Q23" s="92"/>
      <c r="R23" s="92"/>
      <c r="S23" s="91"/>
    </row>
    <row r="24" spans="1:19" ht="15.75" customHeight="1">
      <c r="A24" s="221" t="s">
        <v>17</v>
      </c>
      <c r="B24" s="222"/>
      <c r="C24" s="136">
        <v>3196</v>
      </c>
      <c r="D24" s="16">
        <v>3224</v>
      </c>
      <c r="E24" s="169">
        <f t="shared" si="4"/>
        <v>28</v>
      </c>
      <c r="F24" s="135">
        <f t="shared" si="5"/>
        <v>0.008760951188986232</v>
      </c>
      <c r="G24" s="184">
        <v>58998</v>
      </c>
      <c r="H24" s="184">
        <v>58179</v>
      </c>
      <c r="I24" s="135">
        <f>(H24-G24)/G24</f>
        <v>-0.013881826502593309</v>
      </c>
      <c r="J24" s="136">
        <f t="shared" si="6"/>
        <v>1966</v>
      </c>
      <c r="K24" s="136">
        <f t="shared" si="2"/>
        <v>1939</v>
      </c>
      <c r="L24" s="137">
        <f>(K24-J24)/J24</f>
        <v>-0.013733468972533061</v>
      </c>
      <c r="N24" s="8"/>
      <c r="O24" s="12"/>
      <c r="P24" s="91"/>
      <c r="Q24" s="92"/>
      <c r="R24" s="92"/>
      <c r="S24" s="91"/>
    </row>
    <row r="25" spans="1:19" ht="15.75" customHeight="1">
      <c r="A25" s="221" t="s">
        <v>18</v>
      </c>
      <c r="B25" s="222"/>
      <c r="C25" s="136">
        <v>1781</v>
      </c>
      <c r="D25" s="202" t="s">
        <v>175</v>
      </c>
      <c r="E25" s="110" t="s">
        <v>175</v>
      </c>
      <c r="F25" s="135" t="s">
        <v>175</v>
      </c>
      <c r="G25" s="184">
        <v>25068</v>
      </c>
      <c r="H25" s="203" t="s">
        <v>175</v>
      </c>
      <c r="I25" s="135" t="s">
        <v>175</v>
      </c>
      <c r="J25" s="136">
        <f t="shared" si="6"/>
        <v>835</v>
      </c>
      <c r="K25" s="136" t="s">
        <v>175</v>
      </c>
      <c r="L25" s="137" t="s">
        <v>175</v>
      </c>
      <c r="N25" s="8"/>
      <c r="O25" s="12"/>
      <c r="P25" s="91"/>
      <c r="Q25" s="92"/>
      <c r="R25" s="92"/>
      <c r="S25" s="91"/>
    </row>
    <row r="26" spans="1:19" ht="15.75" customHeight="1">
      <c r="A26" s="228" t="s">
        <v>19</v>
      </c>
      <c r="B26" s="229"/>
      <c r="C26" s="110">
        <v>7097</v>
      </c>
      <c r="D26" s="16">
        <v>6722</v>
      </c>
      <c r="E26" s="168">
        <f aca="true" t="shared" si="7" ref="E26:E36">D26-C26</f>
        <v>-375</v>
      </c>
      <c r="F26" s="111">
        <f aca="true" t="shared" si="8" ref="F26:F36">(D26-C26)/C26</f>
        <v>-0.052839227842750455</v>
      </c>
      <c r="G26" s="184">
        <v>109574</v>
      </c>
      <c r="H26" s="184">
        <v>98906</v>
      </c>
      <c r="I26" s="135">
        <f aca="true" t="shared" si="9" ref="I26:I36">(H26-G26)/G26</f>
        <v>-0.09735886250387865</v>
      </c>
      <c r="J26" s="136">
        <f t="shared" si="6"/>
        <v>3652</v>
      </c>
      <c r="K26" s="136">
        <f aca="true" t="shared" si="10" ref="K26:K36">ROUNDDOWN(H26/30,0)</f>
        <v>3296</v>
      </c>
      <c r="L26" s="137">
        <f aca="true" t="shared" si="11" ref="L26:L34">(K26-J26)/J26</f>
        <v>-0.09748083242059145</v>
      </c>
      <c r="N26" s="8"/>
      <c r="O26" s="12"/>
      <c r="P26" s="91"/>
      <c r="Q26" s="92"/>
      <c r="R26" s="92"/>
      <c r="S26" s="91"/>
    </row>
    <row r="27" spans="1:19" ht="15.75" customHeight="1">
      <c r="A27" s="221" t="s">
        <v>20</v>
      </c>
      <c r="B27" s="222"/>
      <c r="C27" s="110">
        <v>2583</v>
      </c>
      <c r="D27" s="16">
        <v>2520</v>
      </c>
      <c r="E27" s="169">
        <f t="shared" si="7"/>
        <v>-63</v>
      </c>
      <c r="F27" s="111">
        <f t="shared" si="8"/>
        <v>-0.024390243902439025</v>
      </c>
      <c r="G27" s="184">
        <v>45713.5</v>
      </c>
      <c r="H27" s="184">
        <v>43042</v>
      </c>
      <c r="I27" s="135">
        <f t="shared" si="9"/>
        <v>-0.05844006693865051</v>
      </c>
      <c r="J27" s="136">
        <f t="shared" si="6"/>
        <v>1523</v>
      </c>
      <c r="K27" s="136">
        <f t="shared" si="10"/>
        <v>1434</v>
      </c>
      <c r="L27" s="137">
        <f t="shared" si="11"/>
        <v>-0.058437294812869335</v>
      </c>
      <c r="N27" s="8"/>
      <c r="O27" s="12"/>
      <c r="P27" s="91"/>
      <c r="Q27" s="92"/>
      <c r="R27" s="92"/>
      <c r="S27" s="91"/>
    </row>
    <row r="28" spans="1:19" ht="15.75" customHeight="1">
      <c r="A28" s="221" t="s">
        <v>21</v>
      </c>
      <c r="B28" s="222"/>
      <c r="C28" s="110">
        <v>2207</v>
      </c>
      <c r="D28" s="16">
        <v>2266</v>
      </c>
      <c r="E28" s="168">
        <f t="shared" si="7"/>
        <v>59</v>
      </c>
      <c r="F28" s="111">
        <f t="shared" si="8"/>
        <v>0.026733121884911646</v>
      </c>
      <c r="G28" s="184">
        <v>33358</v>
      </c>
      <c r="H28" s="184">
        <v>34402</v>
      </c>
      <c r="I28" s="135">
        <f t="shared" si="9"/>
        <v>0.03129684033814977</v>
      </c>
      <c r="J28" s="136">
        <f t="shared" si="6"/>
        <v>1111</v>
      </c>
      <c r="K28" s="136">
        <f t="shared" si="10"/>
        <v>1146</v>
      </c>
      <c r="L28" s="137">
        <f t="shared" si="11"/>
        <v>0.0315031503150315</v>
      </c>
      <c r="N28" s="8"/>
      <c r="O28" s="12"/>
      <c r="P28" s="91"/>
      <c r="Q28" s="92"/>
      <c r="R28" s="92"/>
      <c r="S28" s="91"/>
    </row>
    <row r="29" spans="1:19" ht="15.75" customHeight="1">
      <c r="A29" s="221" t="s">
        <v>162</v>
      </c>
      <c r="B29" s="222"/>
      <c r="C29" s="110">
        <v>7198</v>
      </c>
      <c r="D29" s="16">
        <v>6734</v>
      </c>
      <c r="E29" s="169">
        <f t="shared" si="7"/>
        <v>-464</v>
      </c>
      <c r="F29" s="135">
        <f t="shared" si="8"/>
        <v>-0.06446235065295916</v>
      </c>
      <c r="G29" s="184">
        <v>111151</v>
      </c>
      <c r="H29" s="184">
        <v>103296</v>
      </c>
      <c r="I29" s="135">
        <f t="shared" si="9"/>
        <v>-0.07066962960297253</v>
      </c>
      <c r="J29" s="136">
        <f t="shared" si="6"/>
        <v>3705</v>
      </c>
      <c r="K29" s="136">
        <f t="shared" si="10"/>
        <v>3443</v>
      </c>
      <c r="L29" s="137">
        <f t="shared" si="11"/>
        <v>-0.07071524966261808</v>
      </c>
      <c r="N29" s="8"/>
      <c r="O29" s="12"/>
      <c r="P29" s="91"/>
      <c r="Q29" s="92"/>
      <c r="R29" s="92"/>
      <c r="S29" s="91"/>
    </row>
    <row r="30" spans="1:19" ht="15.75" customHeight="1">
      <c r="A30" s="221" t="s">
        <v>22</v>
      </c>
      <c r="B30" s="222"/>
      <c r="C30" s="136">
        <v>2171</v>
      </c>
      <c r="D30" s="16">
        <v>2237</v>
      </c>
      <c r="E30" s="169">
        <f t="shared" si="7"/>
        <v>66</v>
      </c>
      <c r="F30" s="135">
        <f t="shared" si="8"/>
        <v>0.030400736987563334</v>
      </c>
      <c r="G30" s="184">
        <v>32856</v>
      </c>
      <c r="H30" s="184">
        <v>32700</v>
      </c>
      <c r="I30" s="135">
        <f t="shared" si="9"/>
        <v>-0.004747991234477721</v>
      </c>
      <c r="J30" s="136">
        <f t="shared" si="6"/>
        <v>1095</v>
      </c>
      <c r="K30" s="136">
        <f t="shared" si="10"/>
        <v>1090</v>
      </c>
      <c r="L30" s="137">
        <f t="shared" si="11"/>
        <v>-0.0045662100456621</v>
      </c>
      <c r="N30" s="8"/>
      <c r="O30" s="12"/>
      <c r="P30" s="91"/>
      <c r="Q30" s="92"/>
      <c r="R30" s="92"/>
      <c r="S30" s="91"/>
    </row>
    <row r="31" spans="1:19" ht="15.75" customHeight="1">
      <c r="A31" s="221" t="s">
        <v>23</v>
      </c>
      <c r="B31" s="222"/>
      <c r="C31" s="110">
        <v>9844</v>
      </c>
      <c r="D31" s="16">
        <v>9105</v>
      </c>
      <c r="E31" s="170">
        <f t="shared" si="7"/>
        <v>-739</v>
      </c>
      <c r="F31" s="111">
        <f t="shared" si="8"/>
        <v>-0.0750711093051605</v>
      </c>
      <c r="G31" s="184">
        <v>145632</v>
      </c>
      <c r="H31" s="184">
        <v>134323</v>
      </c>
      <c r="I31" s="135">
        <f t="shared" si="9"/>
        <v>-0.07765463634366074</v>
      </c>
      <c r="J31" s="136">
        <f t="shared" si="6"/>
        <v>4854</v>
      </c>
      <c r="K31" s="136">
        <f t="shared" si="10"/>
        <v>4477</v>
      </c>
      <c r="L31" s="137">
        <f t="shared" si="11"/>
        <v>-0.07766790276060981</v>
      </c>
      <c r="N31" s="8"/>
      <c r="O31" s="12"/>
      <c r="P31" s="91"/>
      <c r="Q31" s="92"/>
      <c r="R31" s="92"/>
      <c r="S31" s="91"/>
    </row>
    <row r="32" spans="1:19" ht="15.75" customHeight="1" thickBot="1">
      <c r="A32" s="223" t="s">
        <v>163</v>
      </c>
      <c r="B32" s="224"/>
      <c r="C32" s="136">
        <v>5922</v>
      </c>
      <c r="D32" s="16">
        <v>5469</v>
      </c>
      <c r="E32" s="173">
        <f t="shared" si="7"/>
        <v>-453</v>
      </c>
      <c r="F32" s="135">
        <f t="shared" si="8"/>
        <v>-0.07649442755825735</v>
      </c>
      <c r="G32" s="184">
        <v>87566</v>
      </c>
      <c r="H32" s="184">
        <v>77447</v>
      </c>
      <c r="I32" s="214">
        <f t="shared" si="9"/>
        <v>-0.11555855012219354</v>
      </c>
      <c r="J32" s="136">
        <f t="shared" si="6"/>
        <v>2918</v>
      </c>
      <c r="K32" s="136">
        <f t="shared" si="10"/>
        <v>2581</v>
      </c>
      <c r="L32" s="137">
        <f t="shared" si="11"/>
        <v>-0.11549006168608636</v>
      </c>
      <c r="N32" s="8"/>
      <c r="O32" s="12"/>
      <c r="P32" s="91"/>
      <c r="Q32" s="92"/>
      <c r="R32" s="92"/>
      <c r="S32" s="91"/>
    </row>
    <row r="33" spans="1:19" ht="15.75" customHeight="1" thickBot="1">
      <c r="A33" s="225" t="s">
        <v>52</v>
      </c>
      <c r="B33" s="225"/>
      <c r="C33" s="26">
        <f>SUM(C8:C32)</f>
        <v>141165</v>
      </c>
      <c r="D33" s="26">
        <f>SUM(D8:D32)</f>
        <v>133862</v>
      </c>
      <c r="E33" s="121">
        <f t="shared" si="7"/>
        <v>-7303</v>
      </c>
      <c r="F33" s="113">
        <f t="shared" si="8"/>
        <v>-0.051733786703502996</v>
      </c>
      <c r="G33" s="141">
        <f>SUM(G8:G32)</f>
        <v>2201974.5</v>
      </c>
      <c r="H33" s="142">
        <f>SUM(H8:H32)</f>
        <v>2061003</v>
      </c>
      <c r="I33" s="113">
        <f t="shared" si="9"/>
        <v>-0.06402049615015978</v>
      </c>
      <c r="J33" s="114">
        <f>ROUNDDOWN(G33/30,0)</f>
        <v>73399</v>
      </c>
      <c r="K33" s="26">
        <f t="shared" si="10"/>
        <v>68700</v>
      </c>
      <c r="L33" s="115">
        <f t="shared" si="11"/>
        <v>-0.06401994577582801</v>
      </c>
      <c r="N33" s="8"/>
      <c r="O33" s="12"/>
      <c r="P33" s="91"/>
      <c r="Q33" s="92"/>
      <c r="R33" s="92"/>
      <c r="S33" s="91"/>
    </row>
    <row r="34" spans="1:12" ht="15.75" customHeight="1">
      <c r="A34" s="226" t="s">
        <v>53</v>
      </c>
      <c r="B34" s="227"/>
      <c r="C34" s="24">
        <v>2493</v>
      </c>
      <c r="D34" s="138">
        <v>1924</v>
      </c>
      <c r="E34" s="174">
        <f t="shared" si="7"/>
        <v>-569</v>
      </c>
      <c r="F34" s="116">
        <f t="shared" si="8"/>
        <v>-0.22823906939430405</v>
      </c>
      <c r="G34" s="117">
        <v>42659</v>
      </c>
      <c r="H34" s="183">
        <v>32496</v>
      </c>
      <c r="I34" s="116">
        <f t="shared" si="9"/>
        <v>-0.23823812091235144</v>
      </c>
      <c r="J34" s="24">
        <f>ROUNDDOWN(G34/30,0)</f>
        <v>1421</v>
      </c>
      <c r="K34" s="24">
        <f t="shared" si="10"/>
        <v>1083</v>
      </c>
      <c r="L34" s="118">
        <f t="shared" si="11"/>
        <v>-0.2378606615059817</v>
      </c>
    </row>
    <row r="35" spans="1:12" ht="15.75" customHeight="1" thickBot="1">
      <c r="A35" s="120" t="s">
        <v>54</v>
      </c>
      <c r="B35" s="120"/>
      <c r="C35" s="121">
        <f>SUM(C34:C34)</f>
        <v>2493</v>
      </c>
      <c r="D35" s="121">
        <f>SUM(D34:D34)</f>
        <v>1924</v>
      </c>
      <c r="E35" s="121">
        <f t="shared" si="7"/>
        <v>-569</v>
      </c>
      <c r="F35" s="122">
        <f t="shared" si="8"/>
        <v>-0.22823906939430405</v>
      </c>
      <c r="G35" s="123">
        <f>SUM(G34:G34)</f>
        <v>42659</v>
      </c>
      <c r="H35" s="124">
        <f>SUM(H34:H34)</f>
        <v>32496</v>
      </c>
      <c r="I35" s="122">
        <f t="shared" si="9"/>
        <v>-0.23823812091235144</v>
      </c>
      <c r="J35" s="125">
        <f>ROUNDDOWN(G35/30,0)</f>
        <v>1421</v>
      </c>
      <c r="K35" s="121">
        <f t="shared" si="10"/>
        <v>1083</v>
      </c>
      <c r="L35" s="126">
        <f>(K35-J35)/J35</f>
        <v>-0.2378606615059817</v>
      </c>
    </row>
    <row r="36" spans="1:12" ht="15.75" customHeight="1" thickBot="1">
      <c r="A36" s="13" t="s">
        <v>24</v>
      </c>
      <c r="B36" s="13"/>
      <c r="C36" s="26">
        <f>C33+C35</f>
        <v>143658</v>
      </c>
      <c r="D36" s="26">
        <f>D33+D35</f>
        <v>135786</v>
      </c>
      <c r="E36" s="26">
        <f t="shared" si="7"/>
        <v>-7872</v>
      </c>
      <c r="F36" s="113">
        <f t="shared" si="8"/>
        <v>-0.05479680908825126</v>
      </c>
      <c r="G36" s="127">
        <f>G33+G35</f>
        <v>2244633.5</v>
      </c>
      <c r="H36" s="128">
        <f>H33+H35</f>
        <v>2093499</v>
      </c>
      <c r="I36" s="113">
        <f t="shared" si="9"/>
        <v>-0.06733148195462645</v>
      </c>
      <c r="J36" s="114">
        <f>ROUNDDOWN(G36/30,0)</f>
        <v>74821</v>
      </c>
      <c r="K36" s="26">
        <f t="shared" si="10"/>
        <v>69783</v>
      </c>
      <c r="L36" s="115">
        <f>(K36-J36)/J36</f>
        <v>-0.06733403723553548</v>
      </c>
    </row>
    <row r="37" spans="1:12" ht="19.5" customHeight="1">
      <c r="A37" s="175"/>
      <c r="B37" s="176"/>
      <c r="C37" s="176"/>
      <c r="D37" s="176"/>
      <c r="E37" s="176"/>
      <c r="F37" s="176"/>
      <c r="G37" s="176"/>
      <c r="H37" s="176"/>
      <c r="I37" s="176"/>
      <c r="J37" s="176"/>
      <c r="K37" s="176"/>
      <c r="L37" s="176"/>
    </row>
    <row r="38" spans="1:12" ht="19.5" customHeight="1">
      <c r="A38" s="177"/>
      <c r="B38" s="177"/>
      <c r="C38" s="177"/>
      <c r="D38" s="177"/>
      <c r="E38" s="177"/>
      <c r="F38" s="177"/>
      <c r="G38" s="177"/>
      <c r="H38" s="177"/>
      <c r="I38" s="177"/>
      <c r="J38" s="177"/>
      <c r="K38" s="177"/>
      <c r="L38" s="177"/>
    </row>
    <row r="39" spans="1:12" ht="12.75">
      <c r="A39" s="77"/>
      <c r="B39" s="77"/>
      <c r="C39" s="77"/>
      <c r="D39" s="77"/>
      <c r="E39" s="77"/>
      <c r="F39" s="77"/>
      <c r="G39" s="77"/>
      <c r="H39" s="77"/>
      <c r="I39" s="77"/>
      <c r="J39" s="77"/>
      <c r="K39" s="77"/>
      <c r="L39" s="77"/>
    </row>
  </sheetData>
  <sheetProtection/>
  <mergeCells count="37">
    <mergeCell ref="A13:B13"/>
    <mergeCell ref="A8:B8"/>
    <mergeCell ref="A9:B9"/>
    <mergeCell ref="A14:B14"/>
    <mergeCell ref="A18:B18"/>
    <mergeCell ref="A24:B24"/>
    <mergeCell ref="A10:B10"/>
    <mergeCell ref="A17:B17"/>
    <mergeCell ref="A11:B11"/>
    <mergeCell ref="A12:B12"/>
    <mergeCell ref="A2:L2"/>
    <mergeCell ref="A3:L3"/>
    <mergeCell ref="A4:L4"/>
    <mergeCell ref="J6:L6"/>
    <mergeCell ref="C6:F6"/>
    <mergeCell ref="A6:B7"/>
    <mergeCell ref="G6:I6"/>
    <mergeCell ref="A5:L5"/>
    <mergeCell ref="A32:B32"/>
    <mergeCell ref="A33:B33"/>
    <mergeCell ref="A34:B34"/>
    <mergeCell ref="A30:B30"/>
    <mergeCell ref="A21:B21"/>
    <mergeCell ref="A22:B22"/>
    <mergeCell ref="A23:B23"/>
    <mergeCell ref="A29:B29"/>
    <mergeCell ref="A26:B26"/>
    <mergeCell ref="A15:B15"/>
    <mergeCell ref="A31:B31"/>
    <mergeCell ref="A25:B25"/>
    <mergeCell ref="A19:B19"/>
    <mergeCell ref="A20:B20"/>
    <mergeCell ref="A16:B16"/>
    <mergeCell ref="A27:B27"/>
    <mergeCell ref="A28:B28"/>
  </mergeCells>
  <printOptions horizontalCentered="1"/>
  <pageMargins left="0.4" right="0.4" top="0.75" bottom="0.5" header="0.5" footer="0.25"/>
  <pageSetup fitToHeight="1" fitToWidth="1" horizontalDpi="600" verticalDpi="600" orientation="portrait" scale="89" r:id="rId1"/>
  <headerFooter alignWithMargins="0">
    <oddFooter>&amp;LPage 1&amp;R&amp;F/&amp;A</oddFooter>
  </headerFooter>
</worksheet>
</file>

<file path=xl/worksheets/sheet3.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9.140625" defaultRowHeight="12.75"/>
  <cols>
    <col min="1" max="1" width="21.8515625" style="0" customWidth="1"/>
    <col min="2" max="2" width="12.140625" style="0" customWidth="1"/>
    <col min="3" max="3" width="9.28125" style="0" customWidth="1"/>
    <col min="4" max="4" width="9.57421875" style="0" customWidth="1"/>
    <col min="5" max="5" width="16.140625" style="0" bestFit="1" customWidth="1"/>
    <col min="6" max="6" width="11.8515625" style="0" customWidth="1"/>
    <col min="7" max="7" width="11.57421875" style="0" customWidth="1"/>
  </cols>
  <sheetData>
    <row r="1" spans="1:7" ht="12.75" customHeight="1">
      <c r="A1" s="179" t="s">
        <v>180</v>
      </c>
      <c r="B1" s="93"/>
      <c r="C1" s="93"/>
      <c r="D1" s="77"/>
      <c r="E1" s="77"/>
      <c r="F1" s="77"/>
      <c r="G1" s="77"/>
    </row>
    <row r="2" spans="1:7" ht="15.75" customHeight="1">
      <c r="A2" s="246" t="s">
        <v>134</v>
      </c>
      <c r="B2" s="246"/>
      <c r="C2" s="246"/>
      <c r="D2" s="246"/>
      <c r="E2" s="246"/>
      <c r="F2" s="246"/>
      <c r="G2" s="246"/>
    </row>
    <row r="3" spans="1:7" ht="16.5" customHeight="1">
      <c r="A3" s="247" t="s">
        <v>55</v>
      </c>
      <c r="B3" s="247"/>
      <c r="C3" s="247"/>
      <c r="D3" s="247"/>
      <c r="E3" s="247"/>
      <c r="F3" s="247"/>
      <c r="G3" s="247"/>
    </row>
    <row r="4" spans="1:7" ht="16.5" customHeight="1">
      <c r="A4" s="248" t="s">
        <v>192</v>
      </c>
      <c r="B4" s="248"/>
      <c r="C4" s="248"/>
      <c r="D4" s="248"/>
      <c r="E4" s="248"/>
      <c r="F4" s="248"/>
      <c r="G4" s="248"/>
    </row>
    <row r="5" spans="1:7" ht="16.5" customHeight="1">
      <c r="A5" s="258" t="s">
        <v>96</v>
      </c>
      <c r="B5" s="259"/>
      <c r="C5" s="259"/>
      <c r="D5" s="259"/>
      <c r="E5" s="259"/>
      <c r="F5" s="259"/>
      <c r="G5" s="259"/>
    </row>
    <row r="6" spans="1:7" ht="6.75" customHeight="1">
      <c r="A6" s="75"/>
      <c r="B6" s="76"/>
      <c r="C6" s="76"/>
      <c r="D6" s="76"/>
      <c r="E6" s="76"/>
      <c r="F6" s="76"/>
      <c r="G6" s="76"/>
    </row>
    <row r="7" spans="1:7" ht="12.75">
      <c r="A7" s="253" t="s">
        <v>80</v>
      </c>
      <c r="B7" s="255" t="s">
        <v>97</v>
      </c>
      <c r="C7" s="256"/>
      <c r="D7" s="256"/>
      <c r="E7" s="257"/>
      <c r="F7" s="249" t="s">
        <v>95</v>
      </c>
      <c r="G7" s="251" t="s">
        <v>58</v>
      </c>
    </row>
    <row r="8" spans="1:7" ht="44.25" customHeight="1" thickBot="1">
      <c r="A8" s="254"/>
      <c r="B8" s="37" t="s">
        <v>59</v>
      </c>
      <c r="C8" s="44" t="s">
        <v>25</v>
      </c>
      <c r="D8" s="37" t="s">
        <v>46</v>
      </c>
      <c r="E8" s="45" t="s">
        <v>60</v>
      </c>
      <c r="F8" s="250"/>
      <c r="G8" s="252"/>
    </row>
    <row r="9" spans="1:10" ht="15.75" customHeight="1" thickTop="1">
      <c r="A9" s="206" t="s">
        <v>5</v>
      </c>
      <c r="B9" s="19">
        <v>148</v>
      </c>
      <c r="C9" s="19">
        <v>3818</v>
      </c>
      <c r="D9" s="19">
        <v>1313</v>
      </c>
      <c r="E9" s="46">
        <v>5077</v>
      </c>
      <c r="F9" s="47">
        <v>54</v>
      </c>
      <c r="G9" s="48">
        <v>5131</v>
      </c>
      <c r="I9" s="8"/>
      <c r="J9" s="8"/>
    </row>
    <row r="10" spans="1:10" ht="15.75" customHeight="1">
      <c r="A10" s="3" t="s">
        <v>7</v>
      </c>
      <c r="B10" s="16">
        <v>2425</v>
      </c>
      <c r="C10" s="16">
        <v>1435</v>
      </c>
      <c r="D10" s="16">
        <v>1891</v>
      </c>
      <c r="E10" s="49">
        <v>5449</v>
      </c>
      <c r="F10" s="50">
        <v>440</v>
      </c>
      <c r="G10" s="51">
        <v>5889</v>
      </c>
      <c r="I10" s="8"/>
      <c r="J10" s="8"/>
    </row>
    <row r="11" spans="1:10" ht="15.75" customHeight="1">
      <c r="A11" s="3" t="s">
        <v>8</v>
      </c>
      <c r="B11" s="16">
        <v>2095</v>
      </c>
      <c r="C11" s="16">
        <v>2786</v>
      </c>
      <c r="D11" s="16">
        <v>1609</v>
      </c>
      <c r="E11" s="49">
        <v>6117</v>
      </c>
      <c r="F11" s="50">
        <v>90</v>
      </c>
      <c r="G11" s="51">
        <v>6207</v>
      </c>
      <c r="I11" s="8"/>
      <c r="J11" s="8"/>
    </row>
    <row r="12" spans="1:10" ht="15.75" customHeight="1">
      <c r="A12" s="3" t="s">
        <v>9</v>
      </c>
      <c r="B12" s="16">
        <v>379</v>
      </c>
      <c r="C12" s="16">
        <v>2784</v>
      </c>
      <c r="D12" s="16">
        <v>3031</v>
      </c>
      <c r="E12" s="49">
        <v>5959</v>
      </c>
      <c r="F12" s="50">
        <v>97</v>
      </c>
      <c r="G12" s="51">
        <v>6056</v>
      </c>
      <c r="I12" s="8"/>
      <c r="J12" s="8"/>
    </row>
    <row r="13" spans="1:10" ht="15.75" customHeight="1">
      <c r="A13" s="3" t="s">
        <v>10</v>
      </c>
      <c r="B13" s="16">
        <v>2610</v>
      </c>
      <c r="C13" s="16">
        <v>5658</v>
      </c>
      <c r="D13" s="16">
        <v>3646</v>
      </c>
      <c r="E13" s="49">
        <v>11421</v>
      </c>
      <c r="F13" s="50">
        <v>294</v>
      </c>
      <c r="G13" s="51">
        <v>11715</v>
      </c>
      <c r="I13" s="8"/>
      <c r="J13" s="8"/>
    </row>
    <row r="14" spans="1:10" ht="15.75" customHeight="1">
      <c r="A14" s="3" t="s">
        <v>11</v>
      </c>
      <c r="B14" s="16">
        <v>7232</v>
      </c>
      <c r="C14" s="16">
        <v>2513</v>
      </c>
      <c r="D14" s="16">
        <v>4389</v>
      </c>
      <c r="E14" s="49">
        <v>13474</v>
      </c>
      <c r="F14" s="50">
        <v>1151</v>
      </c>
      <c r="G14" s="51">
        <v>14625</v>
      </c>
      <c r="I14" s="8"/>
      <c r="J14" s="8"/>
    </row>
    <row r="15" spans="1:10" ht="15.75" customHeight="1">
      <c r="A15" s="3" t="s">
        <v>196</v>
      </c>
      <c r="B15" s="16">
        <v>1181</v>
      </c>
      <c r="C15" s="16">
        <v>1616</v>
      </c>
      <c r="D15" s="16">
        <v>415</v>
      </c>
      <c r="E15" s="49">
        <v>3083</v>
      </c>
      <c r="F15" s="50">
        <v>450</v>
      </c>
      <c r="G15" s="51">
        <v>3533</v>
      </c>
      <c r="I15" s="8"/>
      <c r="J15" s="8"/>
    </row>
    <row r="16" spans="1:10" ht="15.75" customHeight="1">
      <c r="A16" s="3" t="s">
        <v>12</v>
      </c>
      <c r="B16" s="16">
        <v>2401</v>
      </c>
      <c r="C16" s="16">
        <v>1230</v>
      </c>
      <c r="D16" s="16">
        <v>1584</v>
      </c>
      <c r="E16" s="49">
        <v>4949</v>
      </c>
      <c r="F16" s="50">
        <v>92</v>
      </c>
      <c r="G16" s="51">
        <v>5041</v>
      </c>
      <c r="I16" s="8"/>
      <c r="J16" s="8"/>
    </row>
    <row r="17" spans="1:10" ht="15.75" customHeight="1">
      <c r="A17" s="3" t="s">
        <v>155</v>
      </c>
      <c r="B17" s="16">
        <v>3574</v>
      </c>
      <c r="C17" s="16">
        <v>2381</v>
      </c>
      <c r="D17" s="16">
        <v>1531</v>
      </c>
      <c r="E17" s="49">
        <v>6836</v>
      </c>
      <c r="F17" s="50">
        <v>1040</v>
      </c>
      <c r="G17" s="51">
        <v>7876</v>
      </c>
      <c r="I17" s="8"/>
      <c r="J17" s="8"/>
    </row>
    <row r="18" spans="1:10" ht="15.75" customHeight="1">
      <c r="A18" s="3" t="s">
        <v>170</v>
      </c>
      <c r="B18" s="16">
        <v>563</v>
      </c>
      <c r="C18" s="16">
        <v>2526</v>
      </c>
      <c r="D18" s="16">
        <v>2476</v>
      </c>
      <c r="E18" s="49">
        <v>5210</v>
      </c>
      <c r="F18" s="50">
        <v>447</v>
      </c>
      <c r="G18" s="51">
        <v>5657</v>
      </c>
      <c r="I18" s="8"/>
      <c r="J18" s="8"/>
    </row>
    <row r="19" spans="1:10" ht="15.75" customHeight="1">
      <c r="A19" s="3" t="s">
        <v>13</v>
      </c>
      <c r="B19" s="16">
        <v>4416</v>
      </c>
      <c r="C19" s="16">
        <v>2264</v>
      </c>
      <c r="D19" s="16">
        <v>3780</v>
      </c>
      <c r="E19" s="49">
        <v>9708</v>
      </c>
      <c r="F19" s="50">
        <v>360</v>
      </c>
      <c r="G19" s="51">
        <v>10068</v>
      </c>
      <c r="I19" s="8"/>
      <c r="J19" s="8"/>
    </row>
    <row r="20" spans="1:10" ht="15.75" customHeight="1">
      <c r="A20" s="3" t="s">
        <v>14</v>
      </c>
      <c r="B20" s="16">
        <v>1907</v>
      </c>
      <c r="C20" s="16">
        <v>2213</v>
      </c>
      <c r="D20" s="16">
        <v>1188</v>
      </c>
      <c r="E20" s="49">
        <v>5033</v>
      </c>
      <c r="F20" s="50">
        <v>124</v>
      </c>
      <c r="G20" s="51">
        <v>5157</v>
      </c>
      <c r="I20" s="8"/>
      <c r="J20" s="8"/>
    </row>
    <row r="21" spans="1:10" ht="15.75" customHeight="1">
      <c r="A21" s="3" t="s">
        <v>15</v>
      </c>
      <c r="B21" s="16">
        <v>978</v>
      </c>
      <c r="C21" s="16">
        <v>1540</v>
      </c>
      <c r="D21" s="16">
        <v>245</v>
      </c>
      <c r="E21" s="49">
        <v>2666</v>
      </c>
      <c r="F21" s="50">
        <v>38</v>
      </c>
      <c r="G21" s="51">
        <v>2704</v>
      </c>
      <c r="I21" s="8"/>
      <c r="J21" s="8"/>
    </row>
    <row r="22" spans="1:10" ht="15.75" customHeight="1">
      <c r="A22" s="3" t="s">
        <v>16</v>
      </c>
      <c r="B22" s="16">
        <v>1157</v>
      </c>
      <c r="C22" s="16">
        <v>1390</v>
      </c>
      <c r="D22" s="16">
        <v>1082</v>
      </c>
      <c r="E22" s="49">
        <v>3422</v>
      </c>
      <c r="F22" s="50">
        <v>163</v>
      </c>
      <c r="G22" s="51">
        <v>3585</v>
      </c>
      <c r="I22" s="8"/>
      <c r="J22" s="8"/>
    </row>
    <row r="23" spans="1:10" ht="15.75" customHeight="1">
      <c r="A23" s="3" t="s">
        <v>171</v>
      </c>
      <c r="B23" s="16">
        <v>654</v>
      </c>
      <c r="C23" s="16">
        <v>1377</v>
      </c>
      <c r="D23" s="16">
        <v>412</v>
      </c>
      <c r="E23" s="49">
        <v>2331</v>
      </c>
      <c r="F23" s="50">
        <v>10</v>
      </c>
      <c r="G23" s="51">
        <v>2341</v>
      </c>
      <c r="I23" s="8"/>
      <c r="J23" s="8"/>
    </row>
    <row r="24" spans="1:10" ht="15.75" customHeight="1">
      <c r="A24" s="3" t="s">
        <v>17</v>
      </c>
      <c r="B24" s="16">
        <v>904</v>
      </c>
      <c r="C24" s="16">
        <v>1495</v>
      </c>
      <c r="D24" s="16">
        <v>992</v>
      </c>
      <c r="E24" s="49">
        <v>3200</v>
      </c>
      <c r="F24" s="50">
        <v>24</v>
      </c>
      <c r="G24" s="51">
        <v>3224</v>
      </c>
      <c r="I24" s="8"/>
      <c r="J24" s="8"/>
    </row>
    <row r="25" spans="1:10" ht="15.75" customHeight="1">
      <c r="A25" s="3" t="s">
        <v>19</v>
      </c>
      <c r="B25" s="16">
        <v>3252</v>
      </c>
      <c r="C25" s="16">
        <v>1673</v>
      </c>
      <c r="D25" s="16">
        <v>1778</v>
      </c>
      <c r="E25" s="49">
        <v>6418</v>
      </c>
      <c r="F25" s="50">
        <v>304</v>
      </c>
      <c r="G25" s="51">
        <v>6722</v>
      </c>
      <c r="I25" s="8"/>
      <c r="J25" s="8"/>
    </row>
    <row r="26" spans="1:10" ht="15.75" customHeight="1">
      <c r="A26" s="3" t="s">
        <v>20</v>
      </c>
      <c r="B26" s="16">
        <v>631</v>
      </c>
      <c r="C26" s="16">
        <v>1622</v>
      </c>
      <c r="D26" s="16">
        <v>338</v>
      </c>
      <c r="E26" s="49">
        <v>2490</v>
      </c>
      <c r="F26" s="50">
        <v>30</v>
      </c>
      <c r="G26" s="51">
        <v>2520</v>
      </c>
      <c r="I26" s="8"/>
      <c r="J26" s="8"/>
    </row>
    <row r="27" spans="1:10" ht="15.75" customHeight="1">
      <c r="A27" s="3" t="s">
        <v>21</v>
      </c>
      <c r="B27" s="16">
        <v>1170</v>
      </c>
      <c r="C27" s="16">
        <v>820</v>
      </c>
      <c r="D27" s="16">
        <v>315</v>
      </c>
      <c r="E27" s="49">
        <v>2160</v>
      </c>
      <c r="F27" s="50">
        <v>106</v>
      </c>
      <c r="G27" s="51">
        <v>2266</v>
      </c>
      <c r="I27" s="8"/>
      <c r="J27" s="8"/>
    </row>
    <row r="28" spans="1:10" ht="15.75" customHeight="1">
      <c r="A28" s="3" t="s">
        <v>162</v>
      </c>
      <c r="B28" s="16">
        <v>2668</v>
      </c>
      <c r="C28" s="16">
        <v>2365</v>
      </c>
      <c r="D28" s="16">
        <v>1933</v>
      </c>
      <c r="E28" s="49">
        <v>6582</v>
      </c>
      <c r="F28" s="50">
        <v>152</v>
      </c>
      <c r="G28" s="51">
        <v>6734</v>
      </c>
      <c r="I28" s="8"/>
      <c r="J28" s="8"/>
    </row>
    <row r="29" spans="1:10" ht="15.75" customHeight="1">
      <c r="A29" s="3" t="s">
        <v>22</v>
      </c>
      <c r="B29" s="16">
        <v>670</v>
      </c>
      <c r="C29" s="16">
        <v>598</v>
      </c>
      <c r="D29" s="16">
        <v>710</v>
      </c>
      <c r="E29" s="49">
        <v>1852</v>
      </c>
      <c r="F29" s="50">
        <v>385</v>
      </c>
      <c r="G29" s="51">
        <v>2237</v>
      </c>
      <c r="I29" s="8"/>
      <c r="J29" s="8"/>
    </row>
    <row r="30" spans="1:10" ht="15.75" customHeight="1">
      <c r="A30" s="3" t="s">
        <v>23</v>
      </c>
      <c r="B30" s="16">
        <v>4472</v>
      </c>
      <c r="C30" s="16">
        <v>2155</v>
      </c>
      <c r="D30" s="16">
        <v>2524</v>
      </c>
      <c r="E30" s="49">
        <v>8694</v>
      </c>
      <c r="F30" s="50">
        <v>411</v>
      </c>
      <c r="G30" s="51">
        <v>9105</v>
      </c>
      <c r="I30" s="8"/>
      <c r="J30" s="8"/>
    </row>
    <row r="31" spans="1:10" ht="15.75" customHeight="1" thickBot="1">
      <c r="A31" s="3" t="s">
        <v>163</v>
      </c>
      <c r="B31" s="16">
        <v>2465</v>
      </c>
      <c r="C31" s="16">
        <v>2110</v>
      </c>
      <c r="D31" s="16">
        <v>801</v>
      </c>
      <c r="E31" s="49">
        <v>5076</v>
      </c>
      <c r="F31" s="50">
        <v>393</v>
      </c>
      <c r="G31" s="51">
        <v>5469</v>
      </c>
      <c r="I31" s="8"/>
      <c r="J31" s="8"/>
    </row>
    <row r="32" spans="1:10" ht="15.75" customHeight="1" thickBot="1">
      <c r="A32" s="34" t="s">
        <v>52</v>
      </c>
      <c r="B32" s="2">
        <f aca="true" t="shared" si="0" ref="B32:G32">SUM(B9:B31)</f>
        <v>47952</v>
      </c>
      <c r="C32" s="2">
        <f t="shared" si="0"/>
        <v>48369</v>
      </c>
      <c r="D32" s="2">
        <f t="shared" si="0"/>
        <v>37983</v>
      </c>
      <c r="E32" s="52">
        <f t="shared" si="0"/>
        <v>127207</v>
      </c>
      <c r="F32" s="53">
        <f t="shared" si="0"/>
        <v>6655</v>
      </c>
      <c r="G32" s="59">
        <f t="shared" si="0"/>
        <v>133862</v>
      </c>
      <c r="I32" s="8"/>
      <c r="J32" s="8"/>
    </row>
    <row r="33" spans="1:10" ht="15.75" customHeight="1" thickBot="1">
      <c r="A33" s="119" t="s">
        <v>156</v>
      </c>
      <c r="B33" s="54">
        <v>194</v>
      </c>
      <c r="C33" s="54">
        <v>1055</v>
      </c>
      <c r="D33" s="54">
        <v>585</v>
      </c>
      <c r="E33" s="55">
        <v>1583</v>
      </c>
      <c r="F33" s="56">
        <v>341</v>
      </c>
      <c r="G33" s="57">
        <v>1924</v>
      </c>
      <c r="I33" s="8"/>
      <c r="J33" s="8"/>
    </row>
    <row r="34" spans="1:10" ht="15.75" customHeight="1" thickBot="1">
      <c r="A34" s="34" t="s">
        <v>54</v>
      </c>
      <c r="B34" s="2">
        <f aca="true" t="shared" si="1" ref="B34:G34">SUM(B33:B33)</f>
        <v>194</v>
      </c>
      <c r="C34" s="2">
        <f t="shared" si="1"/>
        <v>1055</v>
      </c>
      <c r="D34" s="2">
        <f t="shared" si="1"/>
        <v>585</v>
      </c>
      <c r="E34" s="52">
        <f t="shared" si="1"/>
        <v>1583</v>
      </c>
      <c r="F34" s="53">
        <f t="shared" si="1"/>
        <v>341</v>
      </c>
      <c r="G34" s="59">
        <f t="shared" si="1"/>
        <v>1924</v>
      </c>
      <c r="I34" s="8"/>
      <c r="J34" s="8"/>
    </row>
    <row r="35" spans="1:10" ht="15.75" customHeight="1" thickBot="1">
      <c r="A35" s="34" t="s">
        <v>24</v>
      </c>
      <c r="B35" s="2">
        <f aca="true" t="shared" si="2" ref="B35:G35">B32+B34</f>
        <v>48146</v>
      </c>
      <c r="C35" s="2">
        <f t="shared" si="2"/>
        <v>49424</v>
      </c>
      <c r="D35" s="2">
        <f t="shared" si="2"/>
        <v>38568</v>
      </c>
      <c r="E35" s="52">
        <f t="shared" si="2"/>
        <v>128790</v>
      </c>
      <c r="F35" s="53">
        <f t="shared" si="2"/>
        <v>6996</v>
      </c>
      <c r="G35" s="59">
        <f t="shared" si="2"/>
        <v>135786</v>
      </c>
      <c r="I35" s="8"/>
      <c r="J35" s="8"/>
    </row>
    <row r="36" spans="9:10" ht="12.75">
      <c r="I36" s="8"/>
      <c r="J36" s="8"/>
    </row>
  </sheetData>
  <sheetProtection/>
  <mergeCells count="8">
    <mergeCell ref="A2:G2"/>
    <mergeCell ref="A3:G3"/>
    <mergeCell ref="A4:G4"/>
    <mergeCell ref="F7:F8"/>
    <mergeCell ref="G7:G8"/>
    <mergeCell ref="A7:A8"/>
    <mergeCell ref="B7:E7"/>
    <mergeCell ref="A5:G5"/>
  </mergeCells>
  <printOptions horizontalCentered="1"/>
  <pageMargins left="0.5" right="0.5" top="0.5" bottom="0.5" header="0.5" footer="0.25"/>
  <pageSetup horizontalDpi="600" verticalDpi="600" orientation="portrait" scale="97" r:id="rId1"/>
  <headerFooter alignWithMargins="0">
    <oddFooter>&amp;LPage 2&amp;R&amp;F/&amp;A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A1" sqref="A1"/>
    </sheetView>
  </sheetViews>
  <sheetFormatPr defaultColWidth="9.140625" defaultRowHeight="12.75"/>
  <cols>
    <col min="1" max="1" width="22.28125" style="0" customWidth="1"/>
    <col min="2" max="2" width="12.00390625" style="0" customWidth="1"/>
    <col min="3" max="4" width="10.140625" style="0" customWidth="1"/>
    <col min="5" max="5" width="11.421875" style="0" customWidth="1"/>
    <col min="6" max="6" width="11.7109375" style="0" customWidth="1"/>
  </cols>
  <sheetData>
    <row r="1" spans="1:6" ht="12.75" customHeight="1">
      <c r="A1" s="179" t="s">
        <v>181</v>
      </c>
      <c r="B1" s="93"/>
      <c r="C1" s="93"/>
      <c r="D1" s="77"/>
      <c r="E1" s="77"/>
      <c r="F1" s="77"/>
    </row>
    <row r="2" spans="1:6" ht="18" customHeight="1">
      <c r="A2" s="230" t="s">
        <v>134</v>
      </c>
      <c r="B2" s="230"/>
      <c r="C2" s="230"/>
      <c r="D2" s="230"/>
      <c r="E2" s="230"/>
      <c r="F2" s="230"/>
    </row>
    <row r="3" spans="1:6" ht="17.25" customHeight="1">
      <c r="A3" s="231" t="s">
        <v>99</v>
      </c>
      <c r="B3" s="231"/>
      <c r="C3" s="231"/>
      <c r="D3" s="231"/>
      <c r="E3" s="231"/>
      <c r="F3" s="231"/>
    </row>
    <row r="4" spans="1:6" ht="15" customHeight="1">
      <c r="A4" s="231" t="s">
        <v>192</v>
      </c>
      <c r="B4" s="231"/>
      <c r="C4" s="231"/>
      <c r="D4" s="231"/>
      <c r="E4" s="231"/>
      <c r="F4" s="231"/>
    </row>
    <row r="5" spans="1:6" ht="12.75">
      <c r="A5" s="261" t="s">
        <v>80</v>
      </c>
      <c r="B5" s="263" t="s">
        <v>51</v>
      </c>
      <c r="C5" s="260" t="s">
        <v>27</v>
      </c>
      <c r="D5" s="260"/>
      <c r="E5" s="260" t="s">
        <v>28</v>
      </c>
      <c r="F5" s="260"/>
    </row>
    <row r="6" spans="1:6" ht="13.5" thickBot="1">
      <c r="A6" s="262"/>
      <c r="B6" s="264"/>
      <c r="C6" s="44" t="s">
        <v>31</v>
      </c>
      <c r="D6" s="44" t="s">
        <v>29</v>
      </c>
      <c r="E6" s="44" t="s">
        <v>31</v>
      </c>
      <c r="F6" s="44" t="s">
        <v>29</v>
      </c>
    </row>
    <row r="7" spans="1:10" ht="15.75" customHeight="1" thickTop="1">
      <c r="A7" s="3" t="s">
        <v>5</v>
      </c>
      <c r="B7" s="19">
        <v>5131</v>
      </c>
      <c r="C7" s="19">
        <v>1916</v>
      </c>
      <c r="D7" s="22">
        <v>0.373</v>
      </c>
      <c r="E7" s="19">
        <v>3215</v>
      </c>
      <c r="F7" s="22">
        <v>0.627</v>
      </c>
      <c r="G7" s="12"/>
      <c r="H7" s="8"/>
      <c r="I7" s="12"/>
      <c r="J7" s="12"/>
    </row>
    <row r="8" spans="1:10" ht="15.75" customHeight="1">
      <c r="A8" s="3" t="s">
        <v>7</v>
      </c>
      <c r="B8" s="16">
        <v>5889</v>
      </c>
      <c r="C8" s="16">
        <v>2055</v>
      </c>
      <c r="D8" s="18">
        <v>0.349</v>
      </c>
      <c r="E8" s="16">
        <v>3834</v>
      </c>
      <c r="F8" s="18">
        <v>0.651</v>
      </c>
      <c r="G8" s="12"/>
      <c r="H8" s="8"/>
      <c r="I8" s="12"/>
      <c r="J8" s="12"/>
    </row>
    <row r="9" spans="1:10" ht="15.75" customHeight="1">
      <c r="A9" s="3" t="s">
        <v>8</v>
      </c>
      <c r="B9" s="16">
        <v>6207</v>
      </c>
      <c r="C9" s="16">
        <v>2185</v>
      </c>
      <c r="D9" s="18">
        <v>0.352</v>
      </c>
      <c r="E9" s="16">
        <v>4022</v>
      </c>
      <c r="F9" s="18">
        <v>0.648</v>
      </c>
      <c r="G9" s="12"/>
      <c r="H9" s="8"/>
      <c r="I9" s="12"/>
      <c r="J9" s="12"/>
    </row>
    <row r="10" spans="1:10" ht="15.75" customHeight="1">
      <c r="A10" s="3" t="s">
        <v>9</v>
      </c>
      <c r="B10" s="16">
        <v>6056</v>
      </c>
      <c r="C10" s="16">
        <v>2557</v>
      </c>
      <c r="D10" s="18">
        <v>0.422</v>
      </c>
      <c r="E10" s="16">
        <v>3499</v>
      </c>
      <c r="F10" s="18">
        <v>0.578</v>
      </c>
      <c r="G10" s="12"/>
      <c r="H10" s="8"/>
      <c r="I10" s="12"/>
      <c r="J10" s="12"/>
    </row>
    <row r="11" spans="1:10" ht="15.75" customHeight="1">
      <c r="A11" s="3" t="s">
        <v>10</v>
      </c>
      <c r="B11" s="16">
        <v>11715</v>
      </c>
      <c r="C11" s="16">
        <v>4377</v>
      </c>
      <c r="D11" s="18">
        <v>0.374</v>
      </c>
      <c r="E11" s="16">
        <v>7338</v>
      </c>
      <c r="F11" s="18">
        <v>0.626</v>
      </c>
      <c r="G11" s="12"/>
      <c r="H11" s="8"/>
      <c r="I11" s="12"/>
      <c r="J11" s="12"/>
    </row>
    <row r="12" spans="1:10" ht="15.75" customHeight="1">
      <c r="A12" s="3" t="s">
        <v>11</v>
      </c>
      <c r="B12" s="16">
        <v>14625</v>
      </c>
      <c r="C12" s="16">
        <v>6337</v>
      </c>
      <c r="D12" s="18">
        <v>0.433</v>
      </c>
      <c r="E12" s="16">
        <v>8288</v>
      </c>
      <c r="F12" s="18">
        <v>0.567</v>
      </c>
      <c r="G12" s="12"/>
      <c r="H12" s="8"/>
      <c r="I12" s="12"/>
      <c r="J12" s="12"/>
    </row>
    <row r="13" spans="1:10" ht="15.75" customHeight="1">
      <c r="A13" s="3" t="s">
        <v>196</v>
      </c>
      <c r="B13" s="16">
        <v>3533</v>
      </c>
      <c r="C13" s="16">
        <v>1427</v>
      </c>
      <c r="D13" s="18">
        <v>0.404</v>
      </c>
      <c r="E13" s="16">
        <v>2106</v>
      </c>
      <c r="F13" s="18">
        <v>0.596</v>
      </c>
      <c r="G13" s="12"/>
      <c r="H13" s="8"/>
      <c r="I13" s="12"/>
      <c r="J13" s="12"/>
    </row>
    <row r="14" spans="1:10" ht="15.75" customHeight="1">
      <c r="A14" s="3" t="s">
        <v>12</v>
      </c>
      <c r="B14" s="16">
        <v>5041</v>
      </c>
      <c r="C14" s="16">
        <v>1800</v>
      </c>
      <c r="D14" s="18">
        <v>0.357</v>
      </c>
      <c r="E14" s="16">
        <v>3241</v>
      </c>
      <c r="F14" s="18">
        <v>0.643</v>
      </c>
      <c r="G14" s="12"/>
      <c r="H14" s="8"/>
      <c r="I14" s="12"/>
      <c r="J14" s="12"/>
    </row>
    <row r="15" spans="1:10" ht="15.75" customHeight="1">
      <c r="A15" s="3" t="s">
        <v>155</v>
      </c>
      <c r="B15" s="16">
        <v>7876</v>
      </c>
      <c r="C15" s="16">
        <v>2832</v>
      </c>
      <c r="D15" s="18">
        <v>0.36</v>
      </c>
      <c r="E15" s="16">
        <v>5044</v>
      </c>
      <c r="F15" s="18">
        <v>0.64</v>
      </c>
      <c r="G15" s="12"/>
      <c r="H15" s="8"/>
      <c r="I15" s="12"/>
      <c r="J15" s="12"/>
    </row>
    <row r="16" spans="1:10" ht="15.75" customHeight="1">
      <c r="A16" s="3" t="s">
        <v>170</v>
      </c>
      <c r="B16" s="16">
        <v>5657</v>
      </c>
      <c r="C16" s="16">
        <v>2143</v>
      </c>
      <c r="D16" s="18">
        <v>0.379</v>
      </c>
      <c r="E16" s="16">
        <v>3514</v>
      </c>
      <c r="F16" s="18">
        <v>0.621</v>
      </c>
      <c r="G16" s="12"/>
      <c r="H16" s="8"/>
      <c r="I16" s="12"/>
      <c r="J16" s="12"/>
    </row>
    <row r="17" spans="1:10" ht="15.75" customHeight="1">
      <c r="A17" s="3" t="s">
        <v>13</v>
      </c>
      <c r="B17" s="16">
        <v>10068</v>
      </c>
      <c r="C17" s="16">
        <v>4012</v>
      </c>
      <c r="D17" s="18">
        <v>0.398</v>
      </c>
      <c r="E17" s="16">
        <v>6056</v>
      </c>
      <c r="F17" s="18">
        <v>0.602</v>
      </c>
      <c r="G17" s="12"/>
      <c r="H17" s="8"/>
      <c r="I17" s="12"/>
      <c r="J17" s="12"/>
    </row>
    <row r="18" spans="1:10" ht="15.75" customHeight="1">
      <c r="A18" s="3" t="s">
        <v>14</v>
      </c>
      <c r="B18" s="16">
        <v>5157</v>
      </c>
      <c r="C18" s="16">
        <v>2020</v>
      </c>
      <c r="D18" s="18">
        <v>0.392</v>
      </c>
      <c r="E18" s="16">
        <v>3137</v>
      </c>
      <c r="F18" s="18">
        <v>0.608</v>
      </c>
      <c r="G18" s="12"/>
      <c r="H18" s="8"/>
      <c r="I18" s="12"/>
      <c r="J18" s="12"/>
    </row>
    <row r="19" spans="1:10" ht="15.75" customHeight="1">
      <c r="A19" s="3" t="s">
        <v>15</v>
      </c>
      <c r="B19" s="16">
        <v>2704</v>
      </c>
      <c r="C19" s="16">
        <v>998</v>
      </c>
      <c r="D19" s="18">
        <v>0.369</v>
      </c>
      <c r="E19" s="16">
        <v>1706</v>
      </c>
      <c r="F19" s="18">
        <v>0.631</v>
      </c>
      <c r="G19" s="12"/>
      <c r="H19" s="8"/>
      <c r="I19" s="12"/>
      <c r="J19" s="12"/>
    </row>
    <row r="20" spans="1:10" ht="15.75" customHeight="1">
      <c r="A20" s="3" t="s">
        <v>16</v>
      </c>
      <c r="B20" s="16">
        <v>3585</v>
      </c>
      <c r="C20" s="16">
        <v>1482</v>
      </c>
      <c r="D20" s="18">
        <v>0.413</v>
      </c>
      <c r="E20" s="16">
        <v>2103</v>
      </c>
      <c r="F20" s="18">
        <v>0.587</v>
      </c>
      <c r="G20" s="12"/>
      <c r="H20" s="8"/>
      <c r="I20" s="12"/>
      <c r="J20" s="12"/>
    </row>
    <row r="21" spans="1:10" ht="15.75" customHeight="1">
      <c r="A21" s="3" t="s">
        <v>171</v>
      </c>
      <c r="B21" s="16">
        <v>2341</v>
      </c>
      <c r="C21" s="16">
        <v>985</v>
      </c>
      <c r="D21" s="18">
        <v>0.421</v>
      </c>
      <c r="E21" s="16">
        <v>1356</v>
      </c>
      <c r="F21" s="18">
        <v>0.579</v>
      </c>
      <c r="G21" s="12"/>
      <c r="H21" s="8"/>
      <c r="I21" s="12"/>
      <c r="J21" s="12"/>
    </row>
    <row r="22" spans="1:10" ht="15.75" customHeight="1">
      <c r="A22" s="3" t="s">
        <v>17</v>
      </c>
      <c r="B22" s="16">
        <v>3224</v>
      </c>
      <c r="C22" s="16">
        <v>1025</v>
      </c>
      <c r="D22" s="18">
        <v>0.318</v>
      </c>
      <c r="E22" s="16">
        <v>2199</v>
      </c>
      <c r="F22" s="18">
        <v>0.682</v>
      </c>
      <c r="G22" s="12"/>
      <c r="H22" s="8"/>
      <c r="I22" s="12"/>
      <c r="J22" s="12"/>
    </row>
    <row r="23" spans="1:10" ht="15.75" customHeight="1">
      <c r="A23" s="3" t="s">
        <v>19</v>
      </c>
      <c r="B23" s="16">
        <v>6722</v>
      </c>
      <c r="C23" s="16">
        <v>2628</v>
      </c>
      <c r="D23" s="18">
        <v>0.391</v>
      </c>
      <c r="E23" s="16">
        <v>4094</v>
      </c>
      <c r="F23" s="18">
        <v>0.609</v>
      </c>
      <c r="G23" s="12"/>
      <c r="H23" s="8"/>
      <c r="I23" s="12"/>
      <c r="J23" s="12"/>
    </row>
    <row r="24" spans="1:10" ht="15.75" customHeight="1">
      <c r="A24" s="3" t="s">
        <v>20</v>
      </c>
      <c r="B24" s="16">
        <v>2520</v>
      </c>
      <c r="C24" s="16">
        <v>1304</v>
      </c>
      <c r="D24" s="18">
        <v>0.517</v>
      </c>
      <c r="E24" s="16">
        <v>1216</v>
      </c>
      <c r="F24" s="18">
        <v>0.483</v>
      </c>
      <c r="G24" s="12"/>
      <c r="H24" s="8"/>
      <c r="I24" s="12"/>
      <c r="J24" s="12"/>
    </row>
    <row r="25" spans="1:10" ht="15.75" customHeight="1">
      <c r="A25" s="3" t="s">
        <v>21</v>
      </c>
      <c r="B25" s="16">
        <v>2266</v>
      </c>
      <c r="C25" s="16">
        <v>675</v>
      </c>
      <c r="D25" s="18">
        <v>0.298</v>
      </c>
      <c r="E25" s="16">
        <v>1591</v>
      </c>
      <c r="F25" s="18">
        <v>0.702</v>
      </c>
      <c r="G25" s="12"/>
      <c r="H25" s="8"/>
      <c r="I25" s="12"/>
      <c r="J25" s="12"/>
    </row>
    <row r="26" spans="1:10" ht="15.75" customHeight="1">
      <c r="A26" s="3" t="s">
        <v>162</v>
      </c>
      <c r="B26" s="16">
        <v>6734</v>
      </c>
      <c r="C26" s="16">
        <v>2301</v>
      </c>
      <c r="D26" s="18">
        <v>0.342</v>
      </c>
      <c r="E26" s="16">
        <v>4433</v>
      </c>
      <c r="F26" s="18">
        <v>0.658</v>
      </c>
      <c r="G26" s="12"/>
      <c r="H26" s="8"/>
      <c r="I26" s="12"/>
      <c r="J26" s="12"/>
    </row>
    <row r="27" spans="1:10" ht="15.75" customHeight="1">
      <c r="A27" s="3" t="s">
        <v>22</v>
      </c>
      <c r="B27" s="16">
        <v>2237</v>
      </c>
      <c r="C27" s="16">
        <v>736</v>
      </c>
      <c r="D27" s="18">
        <v>0.329</v>
      </c>
      <c r="E27" s="16">
        <v>1501</v>
      </c>
      <c r="F27" s="18">
        <v>0.671</v>
      </c>
      <c r="G27" s="12"/>
      <c r="H27" s="8"/>
      <c r="I27" s="12"/>
      <c r="J27" s="12"/>
    </row>
    <row r="28" spans="1:10" ht="15.75" customHeight="1">
      <c r="A28" s="3" t="s">
        <v>23</v>
      </c>
      <c r="B28" s="16">
        <v>9105</v>
      </c>
      <c r="C28" s="16">
        <v>3189</v>
      </c>
      <c r="D28" s="18">
        <v>0.35</v>
      </c>
      <c r="E28" s="16">
        <v>5916</v>
      </c>
      <c r="F28" s="18">
        <v>0.65</v>
      </c>
      <c r="G28" s="12"/>
      <c r="H28" s="8"/>
      <c r="I28" s="12"/>
      <c r="J28" s="12"/>
    </row>
    <row r="29" spans="1:10" ht="15.75" customHeight="1" thickBot="1">
      <c r="A29" s="3" t="s">
        <v>163</v>
      </c>
      <c r="B29" s="16">
        <v>5469</v>
      </c>
      <c r="C29" s="16">
        <v>1831</v>
      </c>
      <c r="D29" s="18">
        <v>0.335</v>
      </c>
      <c r="E29" s="16">
        <v>3638</v>
      </c>
      <c r="F29" s="18">
        <v>0.665</v>
      </c>
      <c r="G29" s="12"/>
      <c r="H29" s="8"/>
      <c r="I29" s="12"/>
      <c r="J29" s="12"/>
    </row>
    <row r="30" spans="1:10" ht="15.75" customHeight="1" thickBot="1">
      <c r="A30" s="95" t="s">
        <v>52</v>
      </c>
      <c r="B30" s="2">
        <f>SUM(B7:B29)</f>
        <v>133862</v>
      </c>
      <c r="C30" s="2">
        <f>SUM(C7:C29)</f>
        <v>50815</v>
      </c>
      <c r="D30" s="25">
        <f>C30/B30</f>
        <v>0.3796073568301684</v>
      </c>
      <c r="E30" s="2">
        <f>SUM(E7:E29)</f>
        <v>83047</v>
      </c>
      <c r="F30" s="25">
        <f>E30/B30</f>
        <v>0.6203926431698317</v>
      </c>
      <c r="G30" s="12"/>
      <c r="H30" s="8"/>
      <c r="I30" s="12"/>
      <c r="J30" s="12"/>
    </row>
    <row r="31" spans="1:10" ht="15.75" customHeight="1" thickBot="1">
      <c r="A31" s="119" t="s">
        <v>53</v>
      </c>
      <c r="B31" s="19">
        <v>1924</v>
      </c>
      <c r="C31" s="19">
        <v>485</v>
      </c>
      <c r="D31" s="22">
        <v>0.252</v>
      </c>
      <c r="E31" s="19">
        <v>1439</v>
      </c>
      <c r="F31" s="22">
        <v>0.748</v>
      </c>
      <c r="G31" s="12"/>
      <c r="H31" s="8"/>
      <c r="I31" s="12"/>
      <c r="J31" s="12"/>
    </row>
    <row r="32" spans="1:10" ht="15.75" customHeight="1" thickBot="1">
      <c r="A32" s="95" t="s">
        <v>54</v>
      </c>
      <c r="B32" s="2">
        <f>SUM(B31:B31)</f>
        <v>1924</v>
      </c>
      <c r="C32" s="2">
        <f>SUM(C31:C31)</f>
        <v>485</v>
      </c>
      <c r="D32" s="25">
        <f>C32/B32</f>
        <v>0.2520790020790021</v>
      </c>
      <c r="E32" s="2">
        <f>SUM(E31:E31)</f>
        <v>1439</v>
      </c>
      <c r="F32" s="25">
        <f>E32/B32</f>
        <v>0.747920997920998</v>
      </c>
      <c r="G32" s="12"/>
      <c r="H32" s="8"/>
      <c r="I32" s="12"/>
      <c r="J32" s="12"/>
    </row>
    <row r="33" spans="1:10" ht="15.75" customHeight="1" thickBot="1">
      <c r="A33" s="34" t="s">
        <v>24</v>
      </c>
      <c r="B33" s="2">
        <f>B30+B32</f>
        <v>135786</v>
      </c>
      <c r="C33" s="35">
        <f>C30+C32</f>
        <v>51300</v>
      </c>
      <c r="D33" s="71">
        <f>C33/B33</f>
        <v>0.3778003623348504</v>
      </c>
      <c r="E33" s="35">
        <f>E30+E32</f>
        <v>84486</v>
      </c>
      <c r="F33" s="71">
        <f>E33/B33</f>
        <v>0.6221996376651495</v>
      </c>
      <c r="G33" s="12"/>
      <c r="H33" s="8"/>
      <c r="I33" s="12"/>
      <c r="J33" s="12"/>
    </row>
    <row r="34" spans="3:10" ht="12.75">
      <c r="C34" s="8"/>
      <c r="D34" s="12"/>
      <c r="E34" s="8"/>
      <c r="H34" s="8"/>
      <c r="I34" s="12"/>
      <c r="J34" s="12"/>
    </row>
    <row r="35" ht="12.75">
      <c r="C35" s="8"/>
    </row>
    <row r="37" ht="12.75">
      <c r="E37" s="5"/>
    </row>
    <row r="38" ht="12.75">
      <c r="D38" s="7"/>
    </row>
  </sheetData>
  <sheetProtection/>
  <mergeCells count="7">
    <mergeCell ref="A2:F2"/>
    <mergeCell ref="A3:F3"/>
    <mergeCell ref="A4:F4"/>
    <mergeCell ref="C5:D5"/>
    <mergeCell ref="E5:F5"/>
    <mergeCell ref="A5:A6"/>
    <mergeCell ref="B5:B6"/>
  </mergeCells>
  <printOptions horizontalCentered="1"/>
  <pageMargins left="0.75" right="0.75" top="0.75" bottom="0.75" header="0.5" footer="0.5"/>
  <pageSetup fitToHeight="1" fitToWidth="1" horizontalDpi="600" verticalDpi="600" orientation="portrait" r:id="rId1"/>
  <headerFooter alignWithMargins="0">
    <oddFooter>&amp;LPage 3&amp;R&amp;F/&amp;A</oddFooter>
  </headerFooter>
  <ignoredErrors>
    <ignoredError sqref="D30 D32:D33" formula="1"/>
  </ignoredErrors>
</worksheet>
</file>

<file path=xl/worksheets/sheet5.xml><?xml version="1.0" encoding="utf-8"?>
<worksheet xmlns="http://schemas.openxmlformats.org/spreadsheetml/2006/main" xmlns:r="http://schemas.openxmlformats.org/officeDocument/2006/relationships">
  <dimension ref="A1:X36"/>
  <sheetViews>
    <sheetView zoomScalePageLayoutView="0" workbookViewId="0" topLeftCell="A1">
      <selection activeCell="A1" sqref="A1"/>
    </sheetView>
  </sheetViews>
  <sheetFormatPr defaultColWidth="9.140625" defaultRowHeight="12.75"/>
  <cols>
    <col min="1" max="1" width="19.421875" style="0" customWidth="1"/>
    <col min="2" max="2" width="7.421875" style="0" customWidth="1"/>
    <col min="3" max="3" width="5.140625" style="0" customWidth="1"/>
    <col min="4" max="4" width="5.7109375" style="0" customWidth="1"/>
    <col min="5" max="5" width="5.28125" style="0" customWidth="1"/>
    <col min="6" max="6" width="6.28125" style="0" customWidth="1"/>
    <col min="7" max="7" width="7.140625" style="0" customWidth="1"/>
    <col min="8" max="8" width="6.00390625" style="0" customWidth="1"/>
    <col min="9" max="9" width="6.140625" style="0" customWidth="1"/>
    <col min="10" max="10" width="6.28125" style="0" customWidth="1"/>
    <col min="11" max="11" width="5.421875" style="0" customWidth="1"/>
    <col min="12" max="12" width="5.8515625" style="0" customWidth="1"/>
    <col min="13" max="14" width="6.57421875" style="0" customWidth="1"/>
    <col min="15" max="15" width="5.421875" style="0" customWidth="1"/>
    <col min="16" max="16" width="6.57421875" style="0" customWidth="1"/>
    <col min="17" max="17" width="9.421875" style="0" customWidth="1"/>
    <col min="18" max="18" width="6.7109375" style="0" customWidth="1"/>
  </cols>
  <sheetData>
    <row r="1" spans="1:16" ht="12.75" customHeight="1">
      <c r="A1" s="179" t="s">
        <v>182</v>
      </c>
      <c r="B1" s="93"/>
      <c r="C1" s="93"/>
      <c r="D1" s="93"/>
      <c r="E1" s="93"/>
      <c r="F1" s="93"/>
      <c r="G1" s="77"/>
      <c r="H1" s="77"/>
      <c r="I1" s="77"/>
      <c r="J1" s="77"/>
      <c r="K1" s="77"/>
      <c r="L1" s="77"/>
      <c r="M1" s="77"/>
      <c r="N1" s="77"/>
      <c r="O1" s="77"/>
      <c r="P1" s="77"/>
    </row>
    <row r="2" spans="1:18" ht="12.75" customHeight="1">
      <c r="A2" s="230" t="s">
        <v>134</v>
      </c>
      <c r="B2" s="230"/>
      <c r="C2" s="230"/>
      <c r="D2" s="230"/>
      <c r="E2" s="230"/>
      <c r="F2" s="230"/>
      <c r="G2" s="230"/>
      <c r="H2" s="230"/>
      <c r="I2" s="230"/>
      <c r="J2" s="230"/>
      <c r="K2" s="230"/>
      <c r="L2" s="230"/>
      <c r="M2" s="230"/>
      <c r="N2" s="230"/>
      <c r="O2" s="230"/>
      <c r="P2" s="230"/>
      <c r="Q2" s="230"/>
      <c r="R2" s="230"/>
    </row>
    <row r="3" spans="1:18" ht="16.5" customHeight="1">
      <c r="A3" s="231" t="s">
        <v>115</v>
      </c>
      <c r="B3" s="231"/>
      <c r="C3" s="231"/>
      <c r="D3" s="231"/>
      <c r="E3" s="231"/>
      <c r="F3" s="231"/>
      <c r="G3" s="231"/>
      <c r="H3" s="231"/>
      <c r="I3" s="231"/>
      <c r="J3" s="231"/>
      <c r="K3" s="231"/>
      <c r="L3" s="231"/>
      <c r="M3" s="231"/>
      <c r="N3" s="231"/>
      <c r="O3" s="231"/>
      <c r="P3" s="231"/>
      <c r="Q3" s="231"/>
      <c r="R3" s="231"/>
    </row>
    <row r="4" spans="1:18" ht="15">
      <c r="A4" s="272" t="s">
        <v>192</v>
      </c>
      <c r="B4" s="272"/>
      <c r="C4" s="272"/>
      <c r="D4" s="272"/>
      <c r="E4" s="272"/>
      <c r="F4" s="272"/>
      <c r="G4" s="272"/>
      <c r="H4" s="272"/>
      <c r="I4" s="272"/>
      <c r="J4" s="272"/>
      <c r="K4" s="272"/>
      <c r="L4" s="272"/>
      <c r="M4" s="272"/>
      <c r="N4" s="272"/>
      <c r="O4" s="272"/>
      <c r="P4" s="272"/>
      <c r="Q4" s="273"/>
      <c r="R4" s="273"/>
    </row>
    <row r="5" spans="1:19" ht="26.25" customHeight="1">
      <c r="A5" s="274" t="s">
        <v>80</v>
      </c>
      <c r="B5" s="268" t="s">
        <v>51</v>
      </c>
      <c r="C5" s="276" t="s">
        <v>157</v>
      </c>
      <c r="D5" s="277"/>
      <c r="E5" s="267" t="s">
        <v>81</v>
      </c>
      <c r="F5" s="266"/>
      <c r="G5" s="267" t="s">
        <v>82</v>
      </c>
      <c r="H5" s="266"/>
      <c r="I5" s="267" t="s">
        <v>83</v>
      </c>
      <c r="J5" s="266"/>
      <c r="K5" s="265" t="s">
        <v>158</v>
      </c>
      <c r="L5" s="278"/>
      <c r="M5" s="265" t="s">
        <v>159</v>
      </c>
      <c r="N5" s="266"/>
      <c r="O5" s="270" t="s">
        <v>160</v>
      </c>
      <c r="P5" s="271"/>
      <c r="Q5" s="267" t="s">
        <v>84</v>
      </c>
      <c r="R5" s="266"/>
      <c r="S5" s="1"/>
    </row>
    <row r="6" spans="1:18" ht="13.5" thickBot="1">
      <c r="A6" s="275"/>
      <c r="B6" s="269"/>
      <c r="C6" s="44" t="s">
        <v>31</v>
      </c>
      <c r="D6" s="44" t="s">
        <v>29</v>
      </c>
      <c r="E6" s="44" t="s">
        <v>31</v>
      </c>
      <c r="F6" s="44" t="s">
        <v>29</v>
      </c>
      <c r="G6" s="44" t="s">
        <v>31</v>
      </c>
      <c r="H6" s="44" t="s">
        <v>29</v>
      </c>
      <c r="I6" s="44" t="s">
        <v>31</v>
      </c>
      <c r="J6" s="44" t="s">
        <v>29</v>
      </c>
      <c r="K6" s="44" t="s">
        <v>31</v>
      </c>
      <c r="L6" s="44" t="s">
        <v>29</v>
      </c>
      <c r="M6" s="44" t="s">
        <v>31</v>
      </c>
      <c r="N6" s="44" t="s">
        <v>29</v>
      </c>
      <c r="O6" s="44" t="s">
        <v>31</v>
      </c>
      <c r="P6" s="44" t="s">
        <v>29</v>
      </c>
      <c r="Q6" s="207" t="s">
        <v>31</v>
      </c>
      <c r="R6" s="44" t="s">
        <v>29</v>
      </c>
    </row>
    <row r="7" spans="1:24" ht="14.25" customHeight="1" thickTop="1">
      <c r="A7" s="206" t="s">
        <v>5</v>
      </c>
      <c r="B7" s="19">
        <v>5131</v>
      </c>
      <c r="C7" s="19">
        <v>3</v>
      </c>
      <c r="D7" s="21">
        <v>0.001</v>
      </c>
      <c r="E7" s="19">
        <v>15</v>
      </c>
      <c r="F7" s="21">
        <v>0.003</v>
      </c>
      <c r="G7" s="24">
        <v>4098</v>
      </c>
      <c r="H7" s="21">
        <v>0.799</v>
      </c>
      <c r="I7" s="19">
        <v>61</v>
      </c>
      <c r="J7" s="21">
        <v>0.012</v>
      </c>
      <c r="K7" s="29">
        <v>3</v>
      </c>
      <c r="L7" s="21">
        <v>0.001</v>
      </c>
      <c r="M7" s="19">
        <v>45</v>
      </c>
      <c r="N7" s="21">
        <v>0.009</v>
      </c>
      <c r="O7" s="14">
        <v>4</v>
      </c>
      <c r="P7" s="22">
        <v>0.001</v>
      </c>
      <c r="Q7" s="19">
        <v>902</v>
      </c>
      <c r="R7" s="21">
        <v>0.176</v>
      </c>
      <c r="S7" s="129"/>
      <c r="T7" s="12"/>
      <c r="U7" s="12"/>
      <c r="V7" s="12"/>
      <c r="W7" s="12"/>
      <c r="X7" s="12"/>
    </row>
    <row r="8" spans="1:24" ht="14.25" customHeight="1">
      <c r="A8" s="3" t="s">
        <v>7</v>
      </c>
      <c r="B8" s="16">
        <v>5889</v>
      </c>
      <c r="C8" s="16">
        <v>8</v>
      </c>
      <c r="D8" s="17">
        <v>0.001</v>
      </c>
      <c r="E8" s="16">
        <v>139</v>
      </c>
      <c r="F8" s="17">
        <v>0.024</v>
      </c>
      <c r="G8" s="23">
        <v>1331</v>
      </c>
      <c r="H8" s="17">
        <v>0.226</v>
      </c>
      <c r="I8" s="16">
        <v>317</v>
      </c>
      <c r="J8" s="17">
        <v>0.054</v>
      </c>
      <c r="K8" s="28">
        <v>8</v>
      </c>
      <c r="L8" s="17">
        <v>0.001</v>
      </c>
      <c r="M8" s="16">
        <v>24</v>
      </c>
      <c r="N8" s="21">
        <v>0.004</v>
      </c>
      <c r="O8" s="14">
        <v>335</v>
      </c>
      <c r="P8" s="22">
        <v>0.057</v>
      </c>
      <c r="Q8" s="16">
        <v>3727</v>
      </c>
      <c r="R8" s="17">
        <v>0.633</v>
      </c>
      <c r="S8" s="129"/>
      <c r="T8" s="12"/>
      <c r="U8" s="12"/>
      <c r="V8" s="12"/>
      <c r="W8" s="12"/>
      <c r="X8" s="12"/>
    </row>
    <row r="9" spans="1:24" ht="14.25" customHeight="1">
      <c r="A9" s="3" t="s">
        <v>8</v>
      </c>
      <c r="B9" s="16">
        <v>6207</v>
      </c>
      <c r="C9" s="16">
        <v>14</v>
      </c>
      <c r="D9" s="17">
        <v>0.002</v>
      </c>
      <c r="E9" s="16">
        <v>56</v>
      </c>
      <c r="F9" s="17">
        <v>0.009</v>
      </c>
      <c r="G9" s="23">
        <v>5748</v>
      </c>
      <c r="H9" s="17">
        <v>0.926</v>
      </c>
      <c r="I9" s="16">
        <v>133</v>
      </c>
      <c r="J9" s="17">
        <v>0.021</v>
      </c>
      <c r="K9" s="28">
        <v>8</v>
      </c>
      <c r="L9" s="17">
        <v>0.001</v>
      </c>
      <c r="M9" s="16">
        <v>68</v>
      </c>
      <c r="N9" s="17">
        <v>0.011</v>
      </c>
      <c r="O9" s="3">
        <v>28</v>
      </c>
      <c r="P9" s="18">
        <v>0.005</v>
      </c>
      <c r="Q9" s="16">
        <v>152</v>
      </c>
      <c r="R9" s="17">
        <v>0.024</v>
      </c>
      <c r="S9" s="129"/>
      <c r="T9" s="12"/>
      <c r="U9" s="12"/>
      <c r="V9" s="12"/>
      <c r="W9" s="12"/>
      <c r="X9" s="12"/>
    </row>
    <row r="10" spans="1:24" ht="14.25" customHeight="1">
      <c r="A10" s="3" t="s">
        <v>9</v>
      </c>
      <c r="B10" s="16">
        <v>6056</v>
      </c>
      <c r="C10" s="16">
        <v>31</v>
      </c>
      <c r="D10" s="17">
        <v>0.005</v>
      </c>
      <c r="E10" s="16">
        <v>82</v>
      </c>
      <c r="F10" s="17">
        <v>0.014</v>
      </c>
      <c r="G10" s="23">
        <v>3016</v>
      </c>
      <c r="H10" s="17">
        <v>0.498</v>
      </c>
      <c r="I10" s="16">
        <v>199</v>
      </c>
      <c r="J10" s="17">
        <v>0.033</v>
      </c>
      <c r="K10" s="28">
        <v>11</v>
      </c>
      <c r="L10" s="17">
        <v>0.002</v>
      </c>
      <c r="M10" s="16">
        <v>135</v>
      </c>
      <c r="N10" s="17">
        <v>0.022</v>
      </c>
      <c r="O10" s="3">
        <v>137</v>
      </c>
      <c r="P10" s="18">
        <v>0.023</v>
      </c>
      <c r="Q10" s="16">
        <v>2445</v>
      </c>
      <c r="R10" s="17">
        <v>0.404</v>
      </c>
      <c r="S10" s="129"/>
      <c r="T10" s="12"/>
      <c r="U10" s="12"/>
      <c r="V10" s="12"/>
      <c r="W10" s="12"/>
      <c r="X10" s="12"/>
    </row>
    <row r="11" spans="1:24" ht="14.25" customHeight="1">
      <c r="A11" s="3" t="s">
        <v>10</v>
      </c>
      <c r="B11" s="16">
        <v>11715</v>
      </c>
      <c r="C11" s="16">
        <v>32</v>
      </c>
      <c r="D11" s="17">
        <v>0.003</v>
      </c>
      <c r="E11" s="16">
        <v>113</v>
      </c>
      <c r="F11" s="17">
        <v>0.01</v>
      </c>
      <c r="G11" s="23">
        <v>6067</v>
      </c>
      <c r="H11" s="17">
        <v>0.518</v>
      </c>
      <c r="I11" s="16">
        <v>319</v>
      </c>
      <c r="J11" s="17">
        <v>0.027</v>
      </c>
      <c r="K11" s="28">
        <v>8</v>
      </c>
      <c r="L11" s="17">
        <v>0.001</v>
      </c>
      <c r="M11" s="16">
        <v>119</v>
      </c>
      <c r="N11" s="17">
        <v>0.01</v>
      </c>
      <c r="O11" s="3">
        <v>152</v>
      </c>
      <c r="P11" s="18">
        <v>0.013</v>
      </c>
      <c r="Q11" s="16">
        <v>4905</v>
      </c>
      <c r="R11" s="17">
        <v>0.419</v>
      </c>
      <c r="S11" s="129"/>
      <c r="T11" s="12"/>
      <c r="U11" s="12"/>
      <c r="V11" s="12"/>
      <c r="W11" s="12"/>
      <c r="X11" s="12"/>
    </row>
    <row r="12" spans="1:24" ht="14.25" customHeight="1">
      <c r="A12" s="3" t="s">
        <v>11</v>
      </c>
      <c r="B12" s="16">
        <v>14625</v>
      </c>
      <c r="C12" s="16">
        <v>69</v>
      </c>
      <c r="D12" s="17">
        <v>0.005</v>
      </c>
      <c r="E12" s="16">
        <v>357</v>
      </c>
      <c r="F12" s="17">
        <v>0.024</v>
      </c>
      <c r="G12" s="23">
        <v>4559</v>
      </c>
      <c r="H12" s="17">
        <v>0.312</v>
      </c>
      <c r="I12" s="16">
        <v>1291</v>
      </c>
      <c r="J12" s="17">
        <v>0.088</v>
      </c>
      <c r="K12" s="28">
        <v>24</v>
      </c>
      <c r="L12" s="17">
        <v>0.002</v>
      </c>
      <c r="M12" s="16">
        <v>271</v>
      </c>
      <c r="N12" s="17">
        <v>0.019</v>
      </c>
      <c r="O12" s="3">
        <v>164</v>
      </c>
      <c r="P12" s="18">
        <v>0.011</v>
      </c>
      <c r="Q12" s="16">
        <v>7890</v>
      </c>
      <c r="R12" s="17">
        <v>0.539</v>
      </c>
      <c r="S12" s="129"/>
      <c r="T12" s="12"/>
      <c r="U12" s="12"/>
      <c r="V12" s="12"/>
      <c r="W12" s="12"/>
      <c r="X12" s="12"/>
    </row>
    <row r="13" spans="1:24" ht="14.25" customHeight="1">
      <c r="A13" s="3" t="s">
        <v>196</v>
      </c>
      <c r="B13" s="16">
        <v>3533</v>
      </c>
      <c r="C13" s="16">
        <v>14</v>
      </c>
      <c r="D13" s="17">
        <v>0.004</v>
      </c>
      <c r="E13" s="16">
        <v>14</v>
      </c>
      <c r="F13" s="17">
        <v>0.004</v>
      </c>
      <c r="G13" s="23">
        <v>859</v>
      </c>
      <c r="H13" s="17">
        <v>0.243</v>
      </c>
      <c r="I13" s="16">
        <v>148</v>
      </c>
      <c r="J13" s="17">
        <v>0.042</v>
      </c>
      <c r="K13" s="28">
        <v>5</v>
      </c>
      <c r="L13" s="17">
        <v>0.001</v>
      </c>
      <c r="M13" s="16">
        <v>54</v>
      </c>
      <c r="N13" s="17">
        <v>0.015</v>
      </c>
      <c r="O13" s="3">
        <v>18</v>
      </c>
      <c r="P13" s="18">
        <v>0.005</v>
      </c>
      <c r="Q13" s="16">
        <v>2421</v>
      </c>
      <c r="R13" s="17">
        <v>0.685</v>
      </c>
      <c r="S13" s="129"/>
      <c r="T13" s="12"/>
      <c r="U13" s="12"/>
      <c r="V13" s="12"/>
      <c r="W13" s="12"/>
      <c r="X13" s="12"/>
    </row>
    <row r="14" spans="1:24" ht="14.25" customHeight="1">
      <c r="A14" s="3" t="s">
        <v>12</v>
      </c>
      <c r="B14" s="16">
        <v>5041</v>
      </c>
      <c r="C14" s="16">
        <v>21</v>
      </c>
      <c r="D14" s="17">
        <v>0.004</v>
      </c>
      <c r="E14" s="16">
        <v>70</v>
      </c>
      <c r="F14" s="17">
        <v>0.014</v>
      </c>
      <c r="G14" s="23">
        <v>2378</v>
      </c>
      <c r="H14" s="17">
        <v>0.472</v>
      </c>
      <c r="I14" s="16">
        <v>253</v>
      </c>
      <c r="J14" s="17">
        <v>0.05</v>
      </c>
      <c r="K14" s="28">
        <v>29</v>
      </c>
      <c r="L14" s="17">
        <v>0.006</v>
      </c>
      <c r="M14" s="16">
        <v>112</v>
      </c>
      <c r="N14" s="17">
        <v>0.022</v>
      </c>
      <c r="O14" s="3">
        <v>102</v>
      </c>
      <c r="P14" s="18">
        <v>0.02</v>
      </c>
      <c r="Q14" s="16">
        <v>2076</v>
      </c>
      <c r="R14" s="17">
        <v>0.412</v>
      </c>
      <c r="S14" s="129"/>
      <c r="T14" s="12"/>
      <c r="U14" s="12"/>
      <c r="V14" s="12"/>
      <c r="W14" s="12"/>
      <c r="X14" s="12"/>
    </row>
    <row r="15" spans="1:24" ht="14.25" customHeight="1">
      <c r="A15" s="3" t="s">
        <v>155</v>
      </c>
      <c r="B15" s="16">
        <v>7876</v>
      </c>
      <c r="C15" s="16">
        <v>25</v>
      </c>
      <c r="D15" s="17">
        <v>0.003</v>
      </c>
      <c r="E15" s="16">
        <v>63</v>
      </c>
      <c r="F15" s="17">
        <v>0.008</v>
      </c>
      <c r="G15" s="23">
        <v>739</v>
      </c>
      <c r="H15" s="17">
        <v>0.094</v>
      </c>
      <c r="I15" s="16">
        <v>736</v>
      </c>
      <c r="J15" s="17">
        <v>0.093</v>
      </c>
      <c r="K15" s="28">
        <v>4</v>
      </c>
      <c r="L15" s="17">
        <v>0.001</v>
      </c>
      <c r="M15" s="16">
        <v>123</v>
      </c>
      <c r="N15" s="17">
        <v>0.016</v>
      </c>
      <c r="O15" s="3">
        <v>1</v>
      </c>
      <c r="P15" s="18">
        <v>0</v>
      </c>
      <c r="Q15" s="16">
        <v>6185</v>
      </c>
      <c r="R15" s="17">
        <v>0.785</v>
      </c>
      <c r="S15" s="129"/>
      <c r="T15" s="12"/>
      <c r="U15" s="12"/>
      <c r="V15" s="12"/>
      <c r="W15" s="12"/>
      <c r="X15" s="12"/>
    </row>
    <row r="16" spans="1:24" ht="14.25" customHeight="1">
      <c r="A16" s="3" t="s">
        <v>170</v>
      </c>
      <c r="B16" s="16">
        <v>5657</v>
      </c>
      <c r="C16" s="16">
        <v>16</v>
      </c>
      <c r="D16" s="17">
        <v>0.003</v>
      </c>
      <c r="E16" s="16">
        <v>126</v>
      </c>
      <c r="F16" s="17">
        <v>0.022</v>
      </c>
      <c r="G16" s="23">
        <v>4485</v>
      </c>
      <c r="H16" s="17">
        <v>0.793</v>
      </c>
      <c r="I16" s="16">
        <v>151</v>
      </c>
      <c r="J16" s="17">
        <v>0.027</v>
      </c>
      <c r="K16" s="28">
        <v>7</v>
      </c>
      <c r="L16" s="17">
        <v>0.001</v>
      </c>
      <c r="M16" s="16">
        <v>132</v>
      </c>
      <c r="N16" s="17">
        <v>0.023</v>
      </c>
      <c r="O16" s="3">
        <v>20</v>
      </c>
      <c r="P16" s="18">
        <v>0.004</v>
      </c>
      <c r="Q16" s="16">
        <v>720</v>
      </c>
      <c r="R16" s="17">
        <v>0.127</v>
      </c>
      <c r="S16" s="129"/>
      <c r="T16" s="12"/>
      <c r="U16" s="12"/>
      <c r="V16" s="12"/>
      <c r="W16" s="12"/>
      <c r="X16" s="12"/>
    </row>
    <row r="17" spans="1:24" ht="14.25" customHeight="1">
      <c r="A17" s="3" t="s">
        <v>13</v>
      </c>
      <c r="B17" s="16">
        <v>10068</v>
      </c>
      <c r="C17" s="16">
        <v>23</v>
      </c>
      <c r="D17" s="17">
        <v>0.002</v>
      </c>
      <c r="E17" s="16">
        <v>697</v>
      </c>
      <c r="F17" s="17">
        <v>0.069</v>
      </c>
      <c r="G17" s="23">
        <v>3512</v>
      </c>
      <c r="H17" s="17">
        <v>0.349</v>
      </c>
      <c r="I17" s="16">
        <v>1347</v>
      </c>
      <c r="J17" s="17">
        <v>0.134</v>
      </c>
      <c r="K17" s="28">
        <v>15</v>
      </c>
      <c r="L17" s="17">
        <v>0.001</v>
      </c>
      <c r="M17" s="16">
        <v>284</v>
      </c>
      <c r="N17" s="17">
        <v>0.028</v>
      </c>
      <c r="O17" s="3">
        <v>616</v>
      </c>
      <c r="P17" s="18">
        <v>0.061</v>
      </c>
      <c r="Q17" s="16">
        <v>3574</v>
      </c>
      <c r="R17" s="17">
        <v>0.355</v>
      </c>
      <c r="S17" s="129"/>
      <c r="T17" s="12"/>
      <c r="U17" s="12"/>
      <c r="V17" s="12"/>
      <c r="W17" s="12"/>
      <c r="X17" s="12"/>
    </row>
    <row r="18" spans="1:24" ht="14.25" customHeight="1">
      <c r="A18" s="3" t="s">
        <v>14</v>
      </c>
      <c r="B18" s="16">
        <v>5157</v>
      </c>
      <c r="C18" s="16">
        <v>21</v>
      </c>
      <c r="D18" s="17">
        <v>0.004</v>
      </c>
      <c r="E18" s="16">
        <v>118</v>
      </c>
      <c r="F18" s="17">
        <v>0.023</v>
      </c>
      <c r="G18" s="23">
        <v>516</v>
      </c>
      <c r="H18" s="17">
        <v>0.1</v>
      </c>
      <c r="I18" s="16">
        <v>650</v>
      </c>
      <c r="J18" s="17">
        <v>0.126</v>
      </c>
      <c r="K18" s="28">
        <v>10</v>
      </c>
      <c r="L18" s="17">
        <v>0.002</v>
      </c>
      <c r="M18" s="16">
        <v>62</v>
      </c>
      <c r="N18" s="17">
        <v>0.012</v>
      </c>
      <c r="O18" s="3">
        <v>9</v>
      </c>
      <c r="P18" s="18">
        <v>0.002</v>
      </c>
      <c r="Q18" s="16">
        <v>3771</v>
      </c>
      <c r="R18" s="17">
        <v>0.731</v>
      </c>
      <c r="S18" s="129"/>
      <c r="T18" s="12"/>
      <c r="U18" s="12"/>
      <c r="V18" s="12"/>
      <c r="W18" s="12"/>
      <c r="X18" s="12"/>
    </row>
    <row r="19" spans="1:24" ht="14.25" customHeight="1">
      <c r="A19" s="3" t="s">
        <v>15</v>
      </c>
      <c r="B19" s="16">
        <v>2704</v>
      </c>
      <c r="C19" s="16">
        <v>10</v>
      </c>
      <c r="D19" s="17">
        <v>0.004</v>
      </c>
      <c r="E19" s="16">
        <v>10</v>
      </c>
      <c r="F19" s="17">
        <v>0.004</v>
      </c>
      <c r="G19" s="23">
        <v>850</v>
      </c>
      <c r="H19" s="17">
        <v>0.314</v>
      </c>
      <c r="I19" s="16">
        <v>254</v>
      </c>
      <c r="J19" s="17">
        <v>0.094</v>
      </c>
      <c r="K19" s="28">
        <v>0</v>
      </c>
      <c r="L19" s="17">
        <v>0</v>
      </c>
      <c r="M19" s="16">
        <v>3</v>
      </c>
      <c r="N19" s="17">
        <v>0.001</v>
      </c>
      <c r="O19" s="3">
        <v>45</v>
      </c>
      <c r="P19" s="18">
        <v>0.017</v>
      </c>
      <c r="Q19" s="16">
        <v>1532</v>
      </c>
      <c r="R19" s="17">
        <v>0.567</v>
      </c>
      <c r="S19" s="129"/>
      <c r="T19" s="12"/>
      <c r="U19" s="12"/>
      <c r="V19" s="12"/>
      <c r="W19" s="12"/>
      <c r="X19" s="12"/>
    </row>
    <row r="20" spans="1:24" ht="14.25" customHeight="1">
      <c r="A20" s="3" t="s">
        <v>16</v>
      </c>
      <c r="B20" s="16">
        <v>3585</v>
      </c>
      <c r="C20" s="16">
        <v>11</v>
      </c>
      <c r="D20" s="17">
        <v>0.003</v>
      </c>
      <c r="E20" s="16">
        <v>37</v>
      </c>
      <c r="F20" s="17">
        <v>0.01</v>
      </c>
      <c r="G20" s="23">
        <v>241</v>
      </c>
      <c r="H20" s="17">
        <v>0.067</v>
      </c>
      <c r="I20" s="16">
        <v>156</v>
      </c>
      <c r="J20" s="17">
        <v>0.044</v>
      </c>
      <c r="K20" s="28">
        <v>1</v>
      </c>
      <c r="L20" s="17">
        <v>0</v>
      </c>
      <c r="M20" s="16">
        <v>49</v>
      </c>
      <c r="N20" s="17">
        <v>0.014</v>
      </c>
      <c r="O20" s="3">
        <v>48</v>
      </c>
      <c r="P20" s="18">
        <v>0.013</v>
      </c>
      <c r="Q20" s="16">
        <v>3042</v>
      </c>
      <c r="R20" s="17">
        <v>0.849</v>
      </c>
      <c r="S20" s="129"/>
      <c r="T20" s="12"/>
      <c r="U20" s="12"/>
      <c r="V20" s="12"/>
      <c r="W20" s="12"/>
      <c r="X20" s="12"/>
    </row>
    <row r="21" spans="1:24" ht="14.25" customHeight="1">
      <c r="A21" s="3" t="s">
        <v>171</v>
      </c>
      <c r="B21" s="16">
        <v>2341</v>
      </c>
      <c r="C21" s="16">
        <v>4</v>
      </c>
      <c r="D21" s="17">
        <v>0.002</v>
      </c>
      <c r="E21" s="16">
        <v>11</v>
      </c>
      <c r="F21" s="17">
        <v>0.005</v>
      </c>
      <c r="G21" s="23">
        <v>1203</v>
      </c>
      <c r="H21" s="17">
        <v>0.514</v>
      </c>
      <c r="I21" s="16">
        <v>59</v>
      </c>
      <c r="J21" s="17">
        <v>0.025</v>
      </c>
      <c r="K21" s="28">
        <v>0</v>
      </c>
      <c r="L21" s="17">
        <v>0</v>
      </c>
      <c r="M21" s="16">
        <v>14</v>
      </c>
      <c r="N21" s="17">
        <v>0.006</v>
      </c>
      <c r="O21" s="3">
        <v>13</v>
      </c>
      <c r="P21" s="18">
        <v>0.006</v>
      </c>
      <c r="Q21" s="16">
        <v>1037</v>
      </c>
      <c r="R21" s="17">
        <v>0.443</v>
      </c>
      <c r="S21" s="129"/>
      <c r="T21" s="12"/>
      <c r="U21" s="12"/>
      <c r="V21" s="12"/>
      <c r="W21" s="12"/>
      <c r="X21" s="12"/>
    </row>
    <row r="22" spans="1:24" ht="14.25" customHeight="1">
      <c r="A22" s="3" t="s">
        <v>17</v>
      </c>
      <c r="B22" s="16">
        <v>3224</v>
      </c>
      <c r="C22" s="16">
        <v>7</v>
      </c>
      <c r="D22" s="17">
        <v>0.002</v>
      </c>
      <c r="E22" s="16">
        <v>25</v>
      </c>
      <c r="F22" s="17">
        <v>0.008</v>
      </c>
      <c r="G22" s="23">
        <v>1371</v>
      </c>
      <c r="H22" s="17">
        <v>0.425</v>
      </c>
      <c r="I22" s="16">
        <v>92</v>
      </c>
      <c r="J22" s="17">
        <v>0.029</v>
      </c>
      <c r="K22" s="28">
        <v>3</v>
      </c>
      <c r="L22" s="17">
        <v>0.001</v>
      </c>
      <c r="M22" s="16">
        <v>53</v>
      </c>
      <c r="N22" s="17">
        <v>0.016</v>
      </c>
      <c r="O22" s="3">
        <v>1</v>
      </c>
      <c r="P22" s="18">
        <v>0</v>
      </c>
      <c r="Q22" s="16">
        <v>1672</v>
      </c>
      <c r="R22" s="17">
        <v>0.519</v>
      </c>
      <c r="S22" s="129"/>
      <c r="T22" s="12"/>
      <c r="U22" s="12"/>
      <c r="V22" s="12"/>
      <c r="W22" s="12"/>
      <c r="X22" s="12"/>
    </row>
    <row r="23" spans="1:24" ht="14.25" customHeight="1">
      <c r="A23" s="3" t="s">
        <v>19</v>
      </c>
      <c r="B23" s="16">
        <v>6722</v>
      </c>
      <c r="C23" s="16">
        <v>25</v>
      </c>
      <c r="D23" s="17">
        <v>0.004</v>
      </c>
      <c r="E23" s="16">
        <v>171</v>
      </c>
      <c r="F23" s="17">
        <v>0.025</v>
      </c>
      <c r="G23" s="23">
        <v>3211</v>
      </c>
      <c r="H23" s="17">
        <v>0.478</v>
      </c>
      <c r="I23" s="16">
        <v>444</v>
      </c>
      <c r="J23" s="17">
        <v>0.066</v>
      </c>
      <c r="K23" s="28">
        <v>14</v>
      </c>
      <c r="L23" s="17">
        <v>0.002</v>
      </c>
      <c r="M23" s="16">
        <v>142</v>
      </c>
      <c r="N23" s="17">
        <v>0.021</v>
      </c>
      <c r="O23" s="3">
        <v>17</v>
      </c>
      <c r="P23" s="18">
        <v>0.003</v>
      </c>
      <c r="Q23" s="16">
        <v>2698</v>
      </c>
      <c r="R23" s="17">
        <v>0.401</v>
      </c>
      <c r="S23" s="129"/>
      <c r="T23" s="12"/>
      <c r="U23" s="12"/>
      <c r="V23" s="12"/>
      <c r="W23" s="12"/>
      <c r="X23" s="12"/>
    </row>
    <row r="24" spans="1:24" ht="14.25" customHeight="1">
      <c r="A24" s="3" t="s">
        <v>20</v>
      </c>
      <c r="B24" s="16">
        <v>2520</v>
      </c>
      <c r="C24" s="16">
        <v>5</v>
      </c>
      <c r="D24" s="17">
        <v>0.002</v>
      </c>
      <c r="E24" s="16">
        <v>18</v>
      </c>
      <c r="F24" s="17">
        <v>0.007</v>
      </c>
      <c r="G24" s="23">
        <v>1406</v>
      </c>
      <c r="H24" s="17">
        <v>0.558</v>
      </c>
      <c r="I24" s="16">
        <v>64</v>
      </c>
      <c r="J24" s="17">
        <v>0.025</v>
      </c>
      <c r="K24" s="28">
        <v>0</v>
      </c>
      <c r="L24" s="17">
        <v>0</v>
      </c>
      <c r="M24" s="16">
        <v>4</v>
      </c>
      <c r="N24" s="17">
        <v>0.002</v>
      </c>
      <c r="O24" s="3">
        <v>5</v>
      </c>
      <c r="P24" s="18">
        <v>0.002</v>
      </c>
      <c r="Q24" s="16">
        <v>1018</v>
      </c>
      <c r="R24" s="17">
        <v>0.404</v>
      </c>
      <c r="S24" s="129"/>
      <c r="T24" s="12"/>
      <c r="U24" s="12"/>
      <c r="V24" s="12"/>
      <c r="W24" s="12"/>
      <c r="X24" s="12"/>
    </row>
    <row r="25" spans="1:24" ht="14.25" customHeight="1">
      <c r="A25" s="3" t="s">
        <v>21</v>
      </c>
      <c r="B25" s="16">
        <v>2266</v>
      </c>
      <c r="C25" s="16">
        <v>3</v>
      </c>
      <c r="D25" s="17">
        <v>0.001</v>
      </c>
      <c r="E25" s="16">
        <v>9</v>
      </c>
      <c r="F25" s="17">
        <v>0.004</v>
      </c>
      <c r="G25" s="23">
        <v>657</v>
      </c>
      <c r="H25" s="17">
        <v>0.29</v>
      </c>
      <c r="I25" s="16">
        <v>130</v>
      </c>
      <c r="J25" s="17">
        <v>0.057</v>
      </c>
      <c r="K25" s="28">
        <v>3</v>
      </c>
      <c r="L25" s="17">
        <v>0.001</v>
      </c>
      <c r="M25" s="16">
        <v>63</v>
      </c>
      <c r="N25" s="17">
        <v>0.028</v>
      </c>
      <c r="O25" s="3">
        <v>1</v>
      </c>
      <c r="P25" s="18">
        <v>0</v>
      </c>
      <c r="Q25" s="16">
        <v>1400</v>
      </c>
      <c r="R25" s="17">
        <v>0.618</v>
      </c>
      <c r="S25" s="129"/>
      <c r="T25" s="12"/>
      <c r="U25" s="12"/>
      <c r="V25" s="12"/>
      <c r="W25" s="12"/>
      <c r="X25" s="12"/>
    </row>
    <row r="26" spans="1:24" ht="14.25" customHeight="1">
      <c r="A26" s="3" t="s">
        <v>162</v>
      </c>
      <c r="B26" s="16">
        <v>6734</v>
      </c>
      <c r="C26" s="16">
        <v>16</v>
      </c>
      <c r="D26" s="17">
        <v>0.002</v>
      </c>
      <c r="E26" s="16">
        <v>77</v>
      </c>
      <c r="F26" s="17">
        <v>0.011</v>
      </c>
      <c r="G26" s="23">
        <v>2879</v>
      </c>
      <c r="H26" s="17">
        <v>0.428</v>
      </c>
      <c r="I26" s="16">
        <v>230</v>
      </c>
      <c r="J26" s="17">
        <v>0.034</v>
      </c>
      <c r="K26" s="28">
        <v>5</v>
      </c>
      <c r="L26" s="17">
        <v>0.001</v>
      </c>
      <c r="M26" s="16">
        <v>54</v>
      </c>
      <c r="N26" s="17">
        <v>0.008</v>
      </c>
      <c r="O26" s="3">
        <v>77</v>
      </c>
      <c r="P26" s="18">
        <v>0.011</v>
      </c>
      <c r="Q26" s="16">
        <v>3396</v>
      </c>
      <c r="R26" s="17">
        <v>0.504</v>
      </c>
      <c r="S26" s="129"/>
      <c r="T26" s="12"/>
      <c r="U26" s="12"/>
      <c r="V26" s="12"/>
      <c r="W26" s="12"/>
      <c r="X26" s="12"/>
    </row>
    <row r="27" spans="1:24" ht="14.25" customHeight="1">
      <c r="A27" s="3" t="s">
        <v>22</v>
      </c>
      <c r="B27" s="16">
        <v>2237</v>
      </c>
      <c r="C27" s="16">
        <v>8</v>
      </c>
      <c r="D27" s="17">
        <v>0.004</v>
      </c>
      <c r="E27" s="16">
        <v>17</v>
      </c>
      <c r="F27" s="17">
        <v>0.008</v>
      </c>
      <c r="G27" s="23">
        <v>753</v>
      </c>
      <c r="H27" s="17">
        <v>0.337</v>
      </c>
      <c r="I27" s="16">
        <v>45</v>
      </c>
      <c r="J27" s="17">
        <v>0.02</v>
      </c>
      <c r="K27" s="28">
        <v>1</v>
      </c>
      <c r="L27" s="17">
        <v>0</v>
      </c>
      <c r="M27" s="16">
        <v>30</v>
      </c>
      <c r="N27" s="17">
        <v>0.013</v>
      </c>
      <c r="O27" s="3">
        <v>16</v>
      </c>
      <c r="P27" s="18">
        <v>0.007</v>
      </c>
      <c r="Q27" s="16">
        <v>1367</v>
      </c>
      <c r="R27" s="17">
        <v>0.611</v>
      </c>
      <c r="S27" s="129"/>
      <c r="T27" s="12"/>
      <c r="U27" s="12"/>
      <c r="V27" s="12"/>
      <c r="W27" s="12"/>
      <c r="X27" s="12"/>
    </row>
    <row r="28" spans="1:24" ht="14.25" customHeight="1">
      <c r="A28" s="3" t="s">
        <v>23</v>
      </c>
      <c r="B28" s="3">
        <v>9105</v>
      </c>
      <c r="C28" s="16">
        <v>37</v>
      </c>
      <c r="D28" s="17">
        <v>0.004</v>
      </c>
      <c r="E28" s="16">
        <v>91</v>
      </c>
      <c r="F28" s="17">
        <v>0.01</v>
      </c>
      <c r="G28" s="23">
        <v>2920</v>
      </c>
      <c r="H28" s="17">
        <v>0.321</v>
      </c>
      <c r="I28" s="16">
        <v>335</v>
      </c>
      <c r="J28" s="17">
        <v>0.037</v>
      </c>
      <c r="K28" s="28">
        <v>15</v>
      </c>
      <c r="L28" s="17">
        <v>0.002</v>
      </c>
      <c r="M28" s="16">
        <v>134</v>
      </c>
      <c r="N28" s="17">
        <v>0.015</v>
      </c>
      <c r="O28" s="3">
        <v>93</v>
      </c>
      <c r="P28" s="18">
        <v>0.01</v>
      </c>
      <c r="Q28" s="16">
        <v>5480</v>
      </c>
      <c r="R28" s="17">
        <v>0.602</v>
      </c>
      <c r="S28" s="129"/>
      <c r="T28" s="12"/>
      <c r="U28" s="12"/>
      <c r="V28" s="12"/>
      <c r="W28" s="12"/>
      <c r="X28" s="12"/>
    </row>
    <row r="29" spans="1:24" ht="14.25" customHeight="1" thickBot="1">
      <c r="A29" s="3" t="s">
        <v>163</v>
      </c>
      <c r="B29" s="16">
        <v>5469</v>
      </c>
      <c r="C29" s="16">
        <v>26</v>
      </c>
      <c r="D29" s="17">
        <v>0.005</v>
      </c>
      <c r="E29" s="16">
        <v>33</v>
      </c>
      <c r="F29" s="17">
        <v>0.006</v>
      </c>
      <c r="G29" s="23">
        <v>1724</v>
      </c>
      <c r="H29" s="17">
        <v>0.315</v>
      </c>
      <c r="I29" s="16">
        <v>283</v>
      </c>
      <c r="J29" s="17">
        <v>0.052</v>
      </c>
      <c r="K29" s="28">
        <v>5</v>
      </c>
      <c r="L29" s="17">
        <v>0.001</v>
      </c>
      <c r="M29" s="16">
        <v>49</v>
      </c>
      <c r="N29" s="17">
        <v>0.009</v>
      </c>
      <c r="O29" s="3">
        <v>19</v>
      </c>
      <c r="P29" s="18">
        <v>0.003</v>
      </c>
      <c r="Q29" s="16">
        <v>3330</v>
      </c>
      <c r="R29" s="17">
        <v>0.609</v>
      </c>
      <c r="S29" s="129"/>
      <c r="T29" s="12"/>
      <c r="U29" s="12"/>
      <c r="V29" s="12"/>
      <c r="W29" s="12"/>
      <c r="X29" s="12"/>
    </row>
    <row r="30" spans="1:24" ht="14.25" customHeight="1" thickBot="1">
      <c r="A30" s="130" t="s">
        <v>52</v>
      </c>
      <c r="B30" s="2">
        <f>SUM(B7:B29)</f>
        <v>133862</v>
      </c>
      <c r="C30" s="2">
        <f>SUM(C7:C29)</f>
        <v>429</v>
      </c>
      <c r="D30" s="25">
        <f>+C30/$B30</f>
        <v>0.003204792995771765</v>
      </c>
      <c r="E30" s="2">
        <f>SUM(E7:E29)</f>
        <v>2349</v>
      </c>
      <c r="F30" s="25">
        <f>+E30/$B30</f>
        <v>0.017547922487337705</v>
      </c>
      <c r="G30" s="26">
        <f>SUM(G7:G29)</f>
        <v>54523</v>
      </c>
      <c r="H30" s="25">
        <f>+G30/$B30</f>
        <v>0.4073075256607551</v>
      </c>
      <c r="I30" s="2">
        <f>SUM(I7:I29)</f>
        <v>7697</v>
      </c>
      <c r="J30" s="25">
        <f>+I30/$B30</f>
        <v>0.05749951442530367</v>
      </c>
      <c r="K30" s="131">
        <f>SUM(K7:K29)</f>
        <v>179</v>
      </c>
      <c r="L30" s="25">
        <f>+K30/$B30</f>
        <v>0.001337198009890783</v>
      </c>
      <c r="M30" s="2">
        <f>SUM(M7:M29)</f>
        <v>2024</v>
      </c>
      <c r="N30" s="25">
        <f>+M30/$B30</f>
        <v>0.01512004900569243</v>
      </c>
      <c r="O30" s="2">
        <f>SUM(O7:O29)</f>
        <v>1921</v>
      </c>
      <c r="P30" s="25">
        <f>+O30/$B30</f>
        <v>0.014350599871509466</v>
      </c>
      <c r="Q30" s="185">
        <f>SUM(Q7:Q29)</f>
        <v>64740</v>
      </c>
      <c r="R30" s="215">
        <f>+Q30/$B30</f>
        <v>0.4836323975437391</v>
      </c>
      <c r="S30" s="129"/>
      <c r="T30" s="12"/>
      <c r="U30" s="12"/>
      <c r="V30" s="12"/>
      <c r="W30" s="12"/>
      <c r="X30" s="12"/>
    </row>
    <row r="31" spans="1:24" ht="14.25" customHeight="1" thickBot="1">
      <c r="A31" s="119" t="s">
        <v>53</v>
      </c>
      <c r="B31" s="19">
        <v>1924</v>
      </c>
      <c r="C31" s="19">
        <v>4</v>
      </c>
      <c r="D31" s="21">
        <v>0.002</v>
      </c>
      <c r="E31" s="19">
        <v>13</v>
      </c>
      <c r="F31" s="21">
        <v>0.007</v>
      </c>
      <c r="G31" s="24">
        <v>1214</v>
      </c>
      <c r="H31" s="21">
        <v>0.631</v>
      </c>
      <c r="I31" s="19">
        <v>56</v>
      </c>
      <c r="J31" s="21">
        <v>0.029</v>
      </c>
      <c r="K31" s="19">
        <v>0</v>
      </c>
      <c r="L31" s="21">
        <v>0</v>
      </c>
      <c r="M31" s="19">
        <v>1</v>
      </c>
      <c r="N31" s="21">
        <v>0.001</v>
      </c>
      <c r="O31" s="19">
        <v>24</v>
      </c>
      <c r="P31" s="21">
        <v>0.012</v>
      </c>
      <c r="Q31" s="3">
        <v>612</v>
      </c>
      <c r="R31" s="18">
        <v>0.318</v>
      </c>
      <c r="S31" s="129"/>
      <c r="T31" s="12"/>
      <c r="U31" s="12"/>
      <c r="V31" s="12"/>
      <c r="W31" s="12"/>
      <c r="X31" s="12"/>
    </row>
    <row r="32" spans="1:24" ht="14.25" customHeight="1" thickBot="1">
      <c r="A32" s="95" t="s">
        <v>54</v>
      </c>
      <c r="B32" s="2">
        <f>SUM(B31:B31)</f>
        <v>1924</v>
      </c>
      <c r="C32" s="2">
        <f>SUM(C31:C31)</f>
        <v>4</v>
      </c>
      <c r="D32" s="25">
        <f>+C32/$B32</f>
        <v>0.002079002079002079</v>
      </c>
      <c r="E32" s="2">
        <f>SUM(E31:E31)</f>
        <v>13</v>
      </c>
      <c r="F32" s="25">
        <f>+E32/$B32</f>
        <v>0.006756756756756757</v>
      </c>
      <c r="G32" s="26">
        <f>SUM(G31:G31)</f>
        <v>1214</v>
      </c>
      <c r="H32" s="25">
        <f>+G32/$B32</f>
        <v>0.6309771309771309</v>
      </c>
      <c r="I32" s="2">
        <f>SUM(I31:I31)</f>
        <v>56</v>
      </c>
      <c r="J32" s="25">
        <f>+I32/$B32</f>
        <v>0.029106029106029108</v>
      </c>
      <c r="K32" s="2">
        <f>SUM(K31:K31)</f>
        <v>0</v>
      </c>
      <c r="L32" s="25">
        <f>+K32/$B32</f>
        <v>0</v>
      </c>
      <c r="M32" s="2">
        <f>SUM(M31:M31)</f>
        <v>1</v>
      </c>
      <c r="N32" s="25">
        <f>+M32/$B32</f>
        <v>0.0005197505197505198</v>
      </c>
      <c r="O32" s="2">
        <f>SUM(O31:O31)</f>
        <v>24</v>
      </c>
      <c r="P32" s="25">
        <f>+O32/$B32</f>
        <v>0.012474012474012475</v>
      </c>
      <c r="Q32" s="13">
        <f>SUM(Q31:Q31)</f>
        <v>612</v>
      </c>
      <c r="R32" s="15">
        <f>+Q32/$B32</f>
        <v>0.3180873180873181</v>
      </c>
      <c r="S32" s="129"/>
      <c r="T32" s="12"/>
      <c r="U32" s="12"/>
      <c r="V32" s="12"/>
      <c r="W32" s="12"/>
      <c r="X32" s="12"/>
    </row>
    <row r="33" spans="1:24" ht="14.25" customHeight="1" thickBot="1">
      <c r="A33" s="34" t="s">
        <v>24</v>
      </c>
      <c r="B33" s="35">
        <f>B30+B32</f>
        <v>135786</v>
      </c>
      <c r="C33" s="35">
        <f>C30+C32</f>
        <v>433</v>
      </c>
      <c r="D33" s="25">
        <f>+C33/$B33</f>
        <v>0.0031888412649315836</v>
      </c>
      <c r="E33" s="35">
        <f>E30+E32</f>
        <v>2362</v>
      </c>
      <c r="F33" s="25">
        <f>+E33/$B33</f>
        <v>0.017395018632259587</v>
      </c>
      <c r="G33" s="39">
        <f>G30+G32</f>
        <v>55737</v>
      </c>
      <c r="H33" s="25">
        <f>+G33/$B33</f>
        <v>0.4104767796385489</v>
      </c>
      <c r="I33" s="35">
        <f>I30+I32</f>
        <v>7753</v>
      </c>
      <c r="J33" s="25">
        <f>+I33/$B33</f>
        <v>0.05709719706007983</v>
      </c>
      <c r="K33" s="35">
        <f>K30+K32</f>
        <v>179</v>
      </c>
      <c r="L33" s="25">
        <f>+K33/$B33</f>
        <v>0.0013182507769578602</v>
      </c>
      <c r="M33" s="35">
        <f>M30+M32</f>
        <v>2025</v>
      </c>
      <c r="N33" s="25">
        <f>+M33/$B33</f>
        <v>0.014913172197428307</v>
      </c>
      <c r="O33" s="35">
        <f>O30+O32</f>
        <v>1945</v>
      </c>
      <c r="P33" s="25">
        <f>+O33/$B33</f>
        <v>0.014324009839011385</v>
      </c>
      <c r="Q33" s="2">
        <f>Q30+Q32</f>
        <v>65352</v>
      </c>
      <c r="R33" s="15">
        <f>+Q33/$B33</f>
        <v>0.48128673059078253</v>
      </c>
      <c r="S33" s="129"/>
      <c r="T33" s="12"/>
      <c r="U33" s="12"/>
      <c r="V33" s="12"/>
      <c r="W33" s="12"/>
      <c r="X33" s="12"/>
    </row>
    <row r="34" spans="1:24" ht="12.75">
      <c r="A34" s="8"/>
      <c r="R34" s="72"/>
      <c r="S34" s="129"/>
      <c r="T34" s="12"/>
      <c r="U34" s="12"/>
      <c r="V34" s="12"/>
      <c r="W34" s="12"/>
      <c r="X34" s="12"/>
    </row>
    <row r="35" spans="2:24" ht="12.75">
      <c r="B35" s="9"/>
      <c r="R35" s="72"/>
      <c r="S35" s="129"/>
      <c r="T35" s="12"/>
      <c r="U35" s="12"/>
      <c r="V35" s="12"/>
      <c r="W35" s="12"/>
      <c r="X35" s="12"/>
    </row>
    <row r="36" spans="18:24" ht="12.75">
      <c r="R36" s="72"/>
      <c r="S36" s="129"/>
      <c r="T36" s="12"/>
      <c r="U36" s="12"/>
      <c r="V36" s="12"/>
      <c r="W36" s="12"/>
      <c r="X36" s="12"/>
    </row>
  </sheetData>
  <sheetProtection/>
  <mergeCells count="13">
    <mergeCell ref="A2:R2"/>
    <mergeCell ref="A3:R3"/>
    <mergeCell ref="A4:R4"/>
    <mergeCell ref="A5:A6"/>
    <mergeCell ref="C5:D5"/>
    <mergeCell ref="E5:F5"/>
    <mergeCell ref="K5:L5"/>
    <mergeCell ref="M5:N5"/>
    <mergeCell ref="Q5:R5"/>
    <mergeCell ref="B5:B6"/>
    <mergeCell ref="G5:H5"/>
    <mergeCell ref="I5:J5"/>
    <mergeCell ref="O5:P5"/>
  </mergeCells>
  <printOptions horizontalCentered="1"/>
  <pageMargins left="0.19" right="0.23" top="0.5" bottom="0.5" header="0.25" footer="0.25"/>
  <pageSetup horizontalDpi="600" verticalDpi="600" orientation="landscape" scale="85" r:id="rId1"/>
  <headerFooter alignWithMargins="0">
    <oddFooter>&amp;LPage 4&amp;R&amp;F/&amp;A</oddFooter>
  </headerFooter>
</worksheet>
</file>

<file path=xl/worksheets/sheet6.xml><?xml version="1.0" encoding="utf-8"?>
<worksheet xmlns="http://schemas.openxmlformats.org/spreadsheetml/2006/main" xmlns:r="http://schemas.openxmlformats.org/officeDocument/2006/relationships">
  <dimension ref="A1:K34"/>
  <sheetViews>
    <sheetView zoomScalePageLayoutView="0" workbookViewId="0" topLeftCell="A1">
      <selection activeCell="A1" sqref="A1"/>
    </sheetView>
  </sheetViews>
  <sheetFormatPr defaultColWidth="9.140625" defaultRowHeight="12.75"/>
  <cols>
    <col min="1" max="1" width="21.57421875" style="0" customWidth="1"/>
    <col min="2" max="2" width="7.140625" style="0" customWidth="1"/>
    <col min="3" max="3" width="12.00390625" style="0" customWidth="1"/>
    <col min="4" max="4" width="5.57421875" style="0" bestFit="1" customWidth="1"/>
    <col min="5" max="5" width="14.421875" style="0" customWidth="1"/>
    <col min="6" max="6" width="8.8515625" style="0" customWidth="1"/>
    <col min="7" max="7" width="14.7109375" style="9" customWidth="1"/>
    <col min="8" max="8" width="11.7109375" style="8" bestFit="1" customWidth="1"/>
  </cols>
  <sheetData>
    <row r="1" spans="1:8" ht="12.75" customHeight="1">
      <c r="A1" s="179" t="s">
        <v>183</v>
      </c>
      <c r="B1" s="93"/>
      <c r="C1" s="93"/>
      <c r="D1" s="77"/>
      <c r="E1" s="77"/>
      <c r="F1" s="77"/>
      <c r="G1" s="93"/>
      <c r="H1" s="77"/>
    </row>
    <row r="2" spans="1:9" ht="15" customHeight="1">
      <c r="A2" s="230" t="s">
        <v>116</v>
      </c>
      <c r="B2" s="230"/>
      <c r="C2" s="230"/>
      <c r="D2" s="230"/>
      <c r="E2" s="230"/>
      <c r="F2" s="230"/>
      <c r="G2" s="230"/>
      <c r="H2" s="230"/>
      <c r="I2" s="1"/>
    </row>
    <row r="3" spans="1:9" ht="18" customHeight="1">
      <c r="A3" s="231" t="s">
        <v>76</v>
      </c>
      <c r="B3" s="231"/>
      <c r="C3" s="231"/>
      <c r="D3" s="231"/>
      <c r="E3" s="231"/>
      <c r="F3" s="231"/>
      <c r="G3" s="231"/>
      <c r="H3" s="231"/>
      <c r="I3" s="1"/>
    </row>
    <row r="4" spans="1:9" ht="15" customHeight="1">
      <c r="A4" s="231" t="s">
        <v>192</v>
      </c>
      <c r="B4" s="232"/>
      <c r="C4" s="232"/>
      <c r="D4" s="232"/>
      <c r="E4" s="232"/>
      <c r="F4" s="232"/>
      <c r="G4" s="232"/>
      <c r="H4" s="232"/>
      <c r="I4" s="1"/>
    </row>
    <row r="5" spans="1:9" ht="12" customHeight="1">
      <c r="A5" s="90"/>
      <c r="B5" s="90"/>
      <c r="C5" s="90"/>
      <c r="D5" s="90"/>
      <c r="E5" s="90"/>
      <c r="F5" s="90"/>
      <c r="G5" s="94"/>
      <c r="H5" s="90"/>
      <c r="I5" s="1"/>
    </row>
    <row r="6" spans="1:9" ht="24.75" customHeight="1">
      <c r="A6" s="261" t="s">
        <v>80</v>
      </c>
      <c r="B6" s="279" t="s">
        <v>77</v>
      </c>
      <c r="C6" s="279" t="s">
        <v>78</v>
      </c>
      <c r="D6" s="279" t="s">
        <v>151</v>
      </c>
      <c r="E6" s="279" t="s">
        <v>90</v>
      </c>
      <c r="F6" s="279" t="s">
        <v>79</v>
      </c>
      <c r="G6" s="282" t="s">
        <v>152</v>
      </c>
      <c r="H6" s="281" t="s">
        <v>94</v>
      </c>
      <c r="I6" s="1"/>
    </row>
    <row r="7" spans="1:8" ht="24.75" customHeight="1" thickBot="1">
      <c r="A7" s="262"/>
      <c r="B7" s="284"/>
      <c r="C7" s="284"/>
      <c r="D7" s="284"/>
      <c r="E7" s="280"/>
      <c r="F7" s="280"/>
      <c r="G7" s="283"/>
      <c r="H7" s="280"/>
    </row>
    <row r="8" spans="1:11" ht="15.75" customHeight="1" thickTop="1">
      <c r="A8" s="3" t="s">
        <v>5</v>
      </c>
      <c r="B8" s="29">
        <v>692</v>
      </c>
      <c r="C8" s="19">
        <v>82</v>
      </c>
      <c r="D8" s="19">
        <v>0</v>
      </c>
      <c r="E8" s="19">
        <v>4053</v>
      </c>
      <c r="F8" s="19">
        <v>212</v>
      </c>
      <c r="G8" s="24">
        <v>693</v>
      </c>
      <c r="H8" s="19">
        <v>4234</v>
      </c>
      <c r="J8" s="8"/>
      <c r="K8" s="8"/>
    </row>
    <row r="9" spans="1:11" ht="15.75" customHeight="1">
      <c r="A9" s="3" t="s">
        <v>7</v>
      </c>
      <c r="B9" s="28">
        <v>490</v>
      </c>
      <c r="C9" s="16">
        <v>192</v>
      </c>
      <c r="D9" s="16">
        <v>298</v>
      </c>
      <c r="E9" s="16">
        <v>3248</v>
      </c>
      <c r="F9" s="16">
        <v>201</v>
      </c>
      <c r="G9" s="23">
        <v>268</v>
      </c>
      <c r="H9" s="16">
        <v>3601</v>
      </c>
      <c r="J9" s="8"/>
      <c r="K9" s="8"/>
    </row>
    <row r="10" spans="1:11" ht="15.75" customHeight="1">
      <c r="A10" s="3" t="s">
        <v>8</v>
      </c>
      <c r="B10" s="16">
        <v>470</v>
      </c>
      <c r="C10" s="16">
        <v>125</v>
      </c>
      <c r="D10" s="16">
        <v>5</v>
      </c>
      <c r="E10" s="16">
        <v>4717</v>
      </c>
      <c r="F10" s="16">
        <v>220</v>
      </c>
      <c r="G10" s="23">
        <v>483</v>
      </c>
      <c r="H10" s="16">
        <v>4890</v>
      </c>
      <c r="J10" s="8"/>
      <c r="K10" s="8"/>
    </row>
    <row r="11" spans="1:11" ht="15.75" customHeight="1">
      <c r="A11" s="3" t="s">
        <v>9</v>
      </c>
      <c r="B11" s="16">
        <v>474</v>
      </c>
      <c r="C11" s="16">
        <v>42</v>
      </c>
      <c r="D11" s="16">
        <v>14</v>
      </c>
      <c r="E11" s="16">
        <v>4029</v>
      </c>
      <c r="F11" s="16">
        <v>124</v>
      </c>
      <c r="G11" s="23">
        <v>423</v>
      </c>
      <c r="H11" s="16">
        <v>4198</v>
      </c>
      <c r="J11" s="8"/>
      <c r="K11" s="8"/>
    </row>
    <row r="12" spans="1:11" ht="15.75" customHeight="1">
      <c r="A12" s="3" t="s">
        <v>10</v>
      </c>
      <c r="B12" s="16">
        <v>1187</v>
      </c>
      <c r="C12" s="16">
        <v>377</v>
      </c>
      <c r="D12" s="16">
        <v>49</v>
      </c>
      <c r="E12" s="16">
        <v>6598</v>
      </c>
      <c r="F12" s="16">
        <v>501</v>
      </c>
      <c r="G12" s="23">
        <v>529</v>
      </c>
      <c r="H12" s="16">
        <v>7020</v>
      </c>
      <c r="J12" s="8"/>
      <c r="K12" s="8"/>
    </row>
    <row r="13" spans="1:11" ht="15.75" customHeight="1">
      <c r="A13" s="3" t="s">
        <v>11</v>
      </c>
      <c r="B13" s="16">
        <v>524</v>
      </c>
      <c r="C13" s="16">
        <v>44</v>
      </c>
      <c r="D13" s="16">
        <v>36</v>
      </c>
      <c r="E13" s="16">
        <v>6655</v>
      </c>
      <c r="F13" s="16">
        <v>471</v>
      </c>
      <c r="G13" s="23">
        <v>603</v>
      </c>
      <c r="H13" s="16">
        <v>7338</v>
      </c>
      <c r="J13" s="8"/>
      <c r="K13" s="8"/>
    </row>
    <row r="14" spans="1:11" ht="15.75" customHeight="1">
      <c r="A14" s="3" t="s">
        <v>196</v>
      </c>
      <c r="B14" s="16">
        <v>235</v>
      </c>
      <c r="C14" s="16">
        <v>44</v>
      </c>
      <c r="D14" s="16">
        <v>8</v>
      </c>
      <c r="E14" s="16">
        <v>1803</v>
      </c>
      <c r="F14" s="16">
        <v>108</v>
      </c>
      <c r="G14" s="23">
        <v>78</v>
      </c>
      <c r="H14" s="16">
        <v>1858</v>
      </c>
      <c r="J14" s="8"/>
      <c r="K14" s="8"/>
    </row>
    <row r="15" spans="1:11" ht="15.75" customHeight="1">
      <c r="A15" s="3" t="s">
        <v>12</v>
      </c>
      <c r="B15" s="16">
        <v>259</v>
      </c>
      <c r="C15" s="16">
        <v>97</v>
      </c>
      <c r="D15" s="16">
        <v>58</v>
      </c>
      <c r="E15" s="16">
        <v>3030</v>
      </c>
      <c r="F15" s="16">
        <v>140</v>
      </c>
      <c r="G15" s="23">
        <v>204</v>
      </c>
      <c r="H15" s="16">
        <v>3178</v>
      </c>
      <c r="J15" s="8"/>
      <c r="K15" s="8"/>
    </row>
    <row r="16" spans="1:11" ht="15.75" customHeight="1">
      <c r="A16" s="3" t="s">
        <v>155</v>
      </c>
      <c r="B16" s="16">
        <v>427</v>
      </c>
      <c r="C16" s="16">
        <v>76</v>
      </c>
      <c r="D16" s="16">
        <v>57</v>
      </c>
      <c r="E16" s="16">
        <v>4647</v>
      </c>
      <c r="F16" s="16">
        <v>187</v>
      </c>
      <c r="G16" s="23">
        <v>260</v>
      </c>
      <c r="H16" s="16">
        <v>4833</v>
      </c>
      <c r="J16" s="8"/>
      <c r="K16" s="8"/>
    </row>
    <row r="17" spans="1:11" ht="15.75" customHeight="1">
      <c r="A17" s="3" t="s">
        <v>170</v>
      </c>
      <c r="B17" s="16">
        <v>597</v>
      </c>
      <c r="C17" s="16">
        <v>683</v>
      </c>
      <c r="D17" s="16">
        <v>347</v>
      </c>
      <c r="E17" s="16">
        <v>3648</v>
      </c>
      <c r="F17" s="16">
        <v>232</v>
      </c>
      <c r="G17" s="23">
        <v>430</v>
      </c>
      <c r="H17" s="16">
        <v>3979</v>
      </c>
      <c r="J17" s="8"/>
      <c r="K17" s="8"/>
    </row>
    <row r="18" spans="1:11" ht="15.75" customHeight="1">
      <c r="A18" s="3" t="s">
        <v>13</v>
      </c>
      <c r="B18" s="16">
        <v>612</v>
      </c>
      <c r="C18" s="16">
        <v>400</v>
      </c>
      <c r="D18" s="16">
        <v>302</v>
      </c>
      <c r="E18" s="16">
        <v>4946</v>
      </c>
      <c r="F18" s="16">
        <v>284</v>
      </c>
      <c r="G18" s="23">
        <v>474</v>
      </c>
      <c r="H18" s="16">
        <v>5514</v>
      </c>
      <c r="J18" s="8"/>
      <c r="K18" s="8"/>
    </row>
    <row r="19" spans="1:11" ht="15.75" customHeight="1">
      <c r="A19" s="3" t="s">
        <v>14</v>
      </c>
      <c r="B19" s="16">
        <v>625</v>
      </c>
      <c r="C19" s="16">
        <v>646</v>
      </c>
      <c r="D19" s="16">
        <v>196</v>
      </c>
      <c r="E19" s="16">
        <v>2261</v>
      </c>
      <c r="F19" s="16">
        <v>585</v>
      </c>
      <c r="G19" s="23">
        <v>170</v>
      </c>
      <c r="H19" s="16">
        <v>2906</v>
      </c>
      <c r="J19" s="8"/>
      <c r="K19" s="8"/>
    </row>
    <row r="20" spans="1:11" ht="15.75" customHeight="1">
      <c r="A20" s="3" t="s">
        <v>15</v>
      </c>
      <c r="B20" s="16">
        <v>267</v>
      </c>
      <c r="C20" s="16">
        <v>57</v>
      </c>
      <c r="D20" s="16">
        <v>33</v>
      </c>
      <c r="E20" s="16">
        <v>1596</v>
      </c>
      <c r="F20" s="16">
        <v>91</v>
      </c>
      <c r="G20" s="23">
        <v>179</v>
      </c>
      <c r="H20" s="16">
        <v>1663</v>
      </c>
      <c r="J20" s="8"/>
      <c r="K20" s="8"/>
    </row>
    <row r="21" spans="1:11" ht="15.75" customHeight="1">
      <c r="A21" s="3" t="s">
        <v>16</v>
      </c>
      <c r="B21" s="16">
        <v>305</v>
      </c>
      <c r="C21" s="16">
        <v>180</v>
      </c>
      <c r="D21" s="16">
        <v>105</v>
      </c>
      <c r="E21" s="16">
        <v>2242</v>
      </c>
      <c r="F21" s="16">
        <v>150</v>
      </c>
      <c r="G21" s="23">
        <v>242</v>
      </c>
      <c r="H21" s="16">
        <v>2412</v>
      </c>
      <c r="J21" s="8"/>
      <c r="K21" s="8"/>
    </row>
    <row r="22" spans="1:11" ht="15.75" customHeight="1">
      <c r="A22" s="3" t="s">
        <v>171</v>
      </c>
      <c r="B22" s="16">
        <v>619</v>
      </c>
      <c r="C22" s="16">
        <v>155</v>
      </c>
      <c r="D22" s="16">
        <v>1</v>
      </c>
      <c r="E22" s="16">
        <v>1427</v>
      </c>
      <c r="F22" s="16">
        <v>93</v>
      </c>
      <c r="G22" s="23">
        <v>100</v>
      </c>
      <c r="H22" s="16">
        <v>1519</v>
      </c>
      <c r="J22" s="8"/>
      <c r="K22" s="8"/>
    </row>
    <row r="23" spans="1:11" ht="15.75" customHeight="1">
      <c r="A23" s="3" t="s">
        <v>17</v>
      </c>
      <c r="B23" s="16">
        <v>204</v>
      </c>
      <c r="C23" s="16">
        <v>129</v>
      </c>
      <c r="D23" s="16">
        <v>1</v>
      </c>
      <c r="E23" s="16">
        <v>2037</v>
      </c>
      <c r="F23" s="16">
        <v>92</v>
      </c>
      <c r="G23" s="23">
        <v>200</v>
      </c>
      <c r="H23" s="16">
        <v>2145</v>
      </c>
      <c r="J23" s="8"/>
      <c r="K23" s="8"/>
    </row>
    <row r="24" spans="1:11" ht="15.75" customHeight="1">
      <c r="A24" s="3" t="s">
        <v>19</v>
      </c>
      <c r="B24" s="16">
        <v>855</v>
      </c>
      <c r="C24" s="16">
        <v>82</v>
      </c>
      <c r="D24" s="16">
        <v>98</v>
      </c>
      <c r="E24" s="16">
        <v>4149</v>
      </c>
      <c r="F24" s="16">
        <v>160</v>
      </c>
      <c r="G24" s="23">
        <v>314</v>
      </c>
      <c r="H24" s="16">
        <v>4366</v>
      </c>
      <c r="J24" s="8"/>
      <c r="K24" s="8"/>
    </row>
    <row r="25" spans="1:11" ht="15.75" customHeight="1">
      <c r="A25" s="3" t="s">
        <v>20</v>
      </c>
      <c r="B25" s="16">
        <v>293</v>
      </c>
      <c r="C25" s="16">
        <v>137</v>
      </c>
      <c r="D25" s="16">
        <v>4</v>
      </c>
      <c r="E25" s="16">
        <v>1403</v>
      </c>
      <c r="F25" s="16">
        <v>259</v>
      </c>
      <c r="G25" s="23">
        <v>193</v>
      </c>
      <c r="H25" s="16">
        <v>1537</v>
      </c>
      <c r="J25" s="8"/>
      <c r="K25" s="8"/>
    </row>
    <row r="26" spans="1:11" ht="15.75" customHeight="1">
      <c r="A26" s="3" t="s">
        <v>21</v>
      </c>
      <c r="B26" s="16">
        <v>371</v>
      </c>
      <c r="C26" s="16">
        <v>157</v>
      </c>
      <c r="D26" s="16">
        <v>48</v>
      </c>
      <c r="E26" s="16">
        <v>1479</v>
      </c>
      <c r="F26" s="16">
        <v>100</v>
      </c>
      <c r="G26" s="23">
        <v>90</v>
      </c>
      <c r="H26" s="16">
        <v>1554</v>
      </c>
      <c r="J26" s="8"/>
      <c r="K26" s="8"/>
    </row>
    <row r="27" spans="1:11" ht="15.75" customHeight="1">
      <c r="A27" s="3" t="s">
        <v>162</v>
      </c>
      <c r="B27" s="16">
        <v>1349</v>
      </c>
      <c r="C27" s="16">
        <v>523</v>
      </c>
      <c r="D27" s="16">
        <v>58</v>
      </c>
      <c r="E27" s="16">
        <v>4621</v>
      </c>
      <c r="F27" s="16">
        <v>379</v>
      </c>
      <c r="G27" s="23">
        <v>354</v>
      </c>
      <c r="H27" s="16">
        <v>4913</v>
      </c>
      <c r="J27" s="8"/>
      <c r="K27" s="8"/>
    </row>
    <row r="28" spans="1:11" ht="15.75" customHeight="1">
      <c r="A28" s="3" t="s">
        <v>22</v>
      </c>
      <c r="B28" s="16">
        <v>238</v>
      </c>
      <c r="C28" s="16">
        <v>56</v>
      </c>
      <c r="D28" s="16">
        <v>26</v>
      </c>
      <c r="E28" s="16">
        <v>1098</v>
      </c>
      <c r="F28" s="16">
        <v>49</v>
      </c>
      <c r="G28" s="23">
        <v>92</v>
      </c>
      <c r="H28" s="16">
        <v>1186</v>
      </c>
      <c r="J28" s="8"/>
      <c r="K28" s="8"/>
    </row>
    <row r="29" spans="1:11" ht="15.75" customHeight="1">
      <c r="A29" s="3" t="s">
        <v>23</v>
      </c>
      <c r="B29" s="16">
        <v>699</v>
      </c>
      <c r="C29" s="16">
        <v>289</v>
      </c>
      <c r="D29" s="16">
        <v>41</v>
      </c>
      <c r="E29" s="16">
        <v>4800</v>
      </c>
      <c r="F29" s="16">
        <v>160</v>
      </c>
      <c r="G29" s="23">
        <v>373</v>
      </c>
      <c r="H29" s="16">
        <v>5169</v>
      </c>
      <c r="J29" s="8"/>
      <c r="K29" s="8"/>
    </row>
    <row r="30" spans="1:11" ht="15.75" customHeight="1" thickBot="1">
      <c r="A30" s="3" t="s">
        <v>163</v>
      </c>
      <c r="B30" s="16">
        <v>685</v>
      </c>
      <c r="C30" s="16">
        <v>223</v>
      </c>
      <c r="D30" s="16">
        <v>31</v>
      </c>
      <c r="E30" s="16">
        <v>3136</v>
      </c>
      <c r="F30" s="16">
        <v>194</v>
      </c>
      <c r="G30" s="23">
        <v>308</v>
      </c>
      <c r="H30" s="16">
        <v>3326</v>
      </c>
      <c r="J30" s="8"/>
      <c r="K30" s="8"/>
    </row>
    <row r="31" spans="1:11" ht="15.75" customHeight="1" thickBot="1">
      <c r="A31" s="96" t="s">
        <v>52</v>
      </c>
      <c r="B31" s="2">
        <f aca="true" t="shared" si="0" ref="B31:H31">SUM(B8:B30)</f>
        <v>12477</v>
      </c>
      <c r="C31" s="2">
        <f t="shared" si="0"/>
        <v>4796</v>
      </c>
      <c r="D31" s="2">
        <f t="shared" si="0"/>
        <v>1816</v>
      </c>
      <c r="E31" s="2">
        <f t="shared" si="0"/>
        <v>77623</v>
      </c>
      <c r="F31" s="2">
        <f t="shared" si="0"/>
        <v>4992</v>
      </c>
      <c r="G31" s="2">
        <f t="shared" si="0"/>
        <v>7060</v>
      </c>
      <c r="H31" s="2">
        <f t="shared" si="0"/>
        <v>83339</v>
      </c>
      <c r="J31" s="8"/>
      <c r="K31" s="8"/>
    </row>
    <row r="32" spans="1:11" ht="15.75" customHeight="1" thickBot="1">
      <c r="A32" s="119" t="s">
        <v>53</v>
      </c>
      <c r="B32" s="19">
        <v>381</v>
      </c>
      <c r="C32" s="19">
        <v>76</v>
      </c>
      <c r="D32" s="19">
        <v>23</v>
      </c>
      <c r="E32" s="19">
        <v>1588</v>
      </c>
      <c r="F32" s="19">
        <v>12</v>
      </c>
      <c r="G32" s="24">
        <v>144</v>
      </c>
      <c r="H32" s="19">
        <v>1640</v>
      </c>
      <c r="J32" s="8"/>
      <c r="K32" s="8"/>
    </row>
    <row r="33" spans="1:11" ht="15.75" customHeight="1" thickBot="1">
      <c r="A33" s="95" t="s">
        <v>54</v>
      </c>
      <c r="B33" s="2">
        <f aca="true" t="shared" si="1" ref="B33:H33">SUM(B32:B32)</f>
        <v>381</v>
      </c>
      <c r="C33" s="2">
        <f t="shared" si="1"/>
        <v>76</v>
      </c>
      <c r="D33" s="2">
        <f t="shared" si="1"/>
        <v>23</v>
      </c>
      <c r="E33" s="2">
        <f t="shared" si="1"/>
        <v>1588</v>
      </c>
      <c r="F33" s="2">
        <f t="shared" si="1"/>
        <v>12</v>
      </c>
      <c r="G33" s="2">
        <f t="shared" si="1"/>
        <v>144</v>
      </c>
      <c r="H33" s="2">
        <f t="shared" si="1"/>
        <v>1640</v>
      </c>
      <c r="J33" s="8"/>
      <c r="K33" s="8"/>
    </row>
    <row r="34" spans="1:11" ht="15.75" customHeight="1" thickBot="1">
      <c r="A34" s="34" t="s">
        <v>24</v>
      </c>
      <c r="B34" s="35">
        <f aca="true" t="shared" si="2" ref="B34:H34">B31+B33</f>
        <v>12858</v>
      </c>
      <c r="C34" s="35">
        <f t="shared" si="2"/>
        <v>4872</v>
      </c>
      <c r="D34" s="35">
        <f t="shared" si="2"/>
        <v>1839</v>
      </c>
      <c r="E34" s="35">
        <f t="shared" si="2"/>
        <v>79211</v>
      </c>
      <c r="F34" s="35">
        <f t="shared" si="2"/>
        <v>5004</v>
      </c>
      <c r="G34" s="35">
        <f t="shared" si="2"/>
        <v>7204</v>
      </c>
      <c r="H34" s="35">
        <f t="shared" si="2"/>
        <v>84979</v>
      </c>
      <c r="J34" s="8"/>
      <c r="K34" s="8"/>
    </row>
  </sheetData>
  <sheetProtection/>
  <mergeCells count="11">
    <mergeCell ref="D6:D7"/>
    <mergeCell ref="E6:E7"/>
    <mergeCell ref="H6:H7"/>
    <mergeCell ref="F6:F7"/>
    <mergeCell ref="G6:G7"/>
    <mergeCell ref="A2:H2"/>
    <mergeCell ref="A4:H4"/>
    <mergeCell ref="A6:A7"/>
    <mergeCell ref="A3:H3"/>
    <mergeCell ref="B6:B7"/>
    <mergeCell ref="C6:C7"/>
  </mergeCells>
  <printOptions horizontalCentered="1"/>
  <pageMargins left="0.5" right="0.5" top="0.5" bottom="0.5" header="0.5" footer="0.25"/>
  <pageSetup horizontalDpi="600" verticalDpi="600" orientation="portrait" r:id="rId1"/>
  <headerFooter alignWithMargins="0">
    <oddFooter>&amp;LPage 5&amp;R&amp;F/&amp;A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35"/>
  <sheetViews>
    <sheetView zoomScalePageLayoutView="0" workbookViewId="0" topLeftCell="A1">
      <selection activeCell="A1" sqref="A1"/>
    </sheetView>
  </sheetViews>
  <sheetFormatPr defaultColWidth="9.140625" defaultRowHeight="12.75"/>
  <cols>
    <col min="1" max="1" width="22.140625" style="63" customWidth="1"/>
    <col min="2" max="2" width="7.7109375" style="0" customWidth="1"/>
    <col min="3" max="3" width="6.57421875" style="0" customWidth="1"/>
    <col min="4" max="4" width="6.140625" style="0" customWidth="1"/>
    <col min="5" max="5" width="6.57421875" style="0" customWidth="1"/>
    <col min="6" max="6" width="6.28125" style="0" customWidth="1"/>
    <col min="7" max="7" width="6.57421875" style="0" customWidth="1"/>
    <col min="8" max="8" width="6.28125" style="0" customWidth="1"/>
    <col min="9" max="9" width="6.7109375" style="0" customWidth="1"/>
    <col min="10" max="12" width="6.28125" style="0" customWidth="1"/>
    <col min="13" max="13" width="6.57421875" style="0" customWidth="1"/>
    <col min="14" max="14" width="6.28125" style="0" customWidth="1"/>
  </cols>
  <sheetData>
    <row r="1" spans="1:14" ht="12.75" customHeight="1">
      <c r="A1" s="179" t="s">
        <v>184</v>
      </c>
      <c r="B1" s="93"/>
      <c r="C1" s="93"/>
      <c r="D1" s="77"/>
      <c r="E1" s="77"/>
      <c r="F1" s="77"/>
      <c r="G1" s="77"/>
      <c r="H1" s="77"/>
      <c r="I1" s="77"/>
      <c r="J1" s="77"/>
      <c r="K1" s="77"/>
      <c r="L1" s="77"/>
      <c r="M1" s="77"/>
      <c r="N1" s="77"/>
    </row>
    <row r="2" spans="1:14" ht="19.5" customHeight="1">
      <c r="A2" s="230" t="s">
        <v>116</v>
      </c>
      <c r="B2" s="230"/>
      <c r="C2" s="230"/>
      <c r="D2" s="230"/>
      <c r="E2" s="230"/>
      <c r="F2" s="230"/>
      <c r="G2" s="230"/>
      <c r="H2" s="230"/>
      <c r="I2" s="230"/>
      <c r="J2" s="230"/>
      <c r="K2" s="230"/>
      <c r="L2" s="230"/>
      <c r="M2" s="230"/>
      <c r="N2" s="230"/>
    </row>
    <row r="3" spans="1:14" ht="15">
      <c r="A3" s="231" t="s">
        <v>32</v>
      </c>
      <c r="B3" s="231"/>
      <c r="C3" s="231"/>
      <c r="D3" s="231"/>
      <c r="E3" s="231"/>
      <c r="F3" s="231"/>
      <c r="G3" s="231"/>
      <c r="H3" s="231"/>
      <c r="I3" s="231"/>
      <c r="J3" s="231"/>
      <c r="K3" s="231"/>
      <c r="L3" s="231"/>
      <c r="M3" s="231"/>
      <c r="N3" s="231"/>
    </row>
    <row r="4" spans="1:14" ht="15">
      <c r="A4" s="231" t="s">
        <v>192</v>
      </c>
      <c r="B4" s="232"/>
      <c r="C4" s="232"/>
      <c r="D4" s="232"/>
      <c r="E4" s="232"/>
      <c r="F4" s="232"/>
      <c r="G4" s="232"/>
      <c r="H4" s="232"/>
      <c r="I4" s="232"/>
      <c r="J4" s="232"/>
      <c r="K4" s="232"/>
      <c r="L4" s="232"/>
      <c r="M4" s="232"/>
      <c r="N4" s="232"/>
    </row>
    <row r="5" spans="1:14" ht="12.75">
      <c r="A5" s="289" t="s">
        <v>80</v>
      </c>
      <c r="B5" s="287" t="s">
        <v>51</v>
      </c>
      <c r="C5" s="285" t="s">
        <v>72</v>
      </c>
      <c r="D5" s="286"/>
      <c r="E5" s="285" t="s">
        <v>33</v>
      </c>
      <c r="F5" s="286"/>
      <c r="G5" s="285" t="s">
        <v>34</v>
      </c>
      <c r="H5" s="286"/>
      <c r="I5" s="285" t="s">
        <v>35</v>
      </c>
      <c r="J5" s="286"/>
      <c r="K5" s="285" t="s">
        <v>36</v>
      </c>
      <c r="L5" s="286"/>
      <c r="M5" s="285" t="s">
        <v>73</v>
      </c>
      <c r="N5" s="286"/>
    </row>
    <row r="6" spans="1:14" ht="13.5" thickBot="1">
      <c r="A6" s="290"/>
      <c r="B6" s="288"/>
      <c r="C6" s="44" t="s">
        <v>31</v>
      </c>
      <c r="D6" s="44" t="s">
        <v>29</v>
      </c>
      <c r="E6" s="44" t="s">
        <v>31</v>
      </c>
      <c r="F6" s="44" t="s">
        <v>29</v>
      </c>
      <c r="G6" s="44" t="s">
        <v>31</v>
      </c>
      <c r="H6" s="44" t="s">
        <v>29</v>
      </c>
      <c r="I6" s="44" t="s">
        <v>31</v>
      </c>
      <c r="J6" s="44" t="s">
        <v>29</v>
      </c>
      <c r="K6" s="44" t="s">
        <v>31</v>
      </c>
      <c r="L6" s="44" t="s">
        <v>29</v>
      </c>
      <c r="M6" s="44" t="s">
        <v>31</v>
      </c>
      <c r="N6" s="44" t="s">
        <v>29</v>
      </c>
    </row>
    <row r="7" spans="1:24" ht="15.75" customHeight="1" thickTop="1">
      <c r="A7" s="3" t="s">
        <v>5</v>
      </c>
      <c r="B7" s="19">
        <v>5131</v>
      </c>
      <c r="C7" s="19">
        <v>1167</v>
      </c>
      <c r="D7" s="22">
        <v>0.227</v>
      </c>
      <c r="E7" s="19">
        <v>1247</v>
      </c>
      <c r="F7" s="22">
        <v>0.243</v>
      </c>
      <c r="G7" s="19">
        <v>706</v>
      </c>
      <c r="H7" s="22">
        <v>0.138</v>
      </c>
      <c r="I7" s="19">
        <v>604</v>
      </c>
      <c r="J7" s="22">
        <v>0.118</v>
      </c>
      <c r="K7" s="19">
        <v>426</v>
      </c>
      <c r="L7" s="22">
        <v>0.083</v>
      </c>
      <c r="M7" s="19">
        <v>981</v>
      </c>
      <c r="N7" s="22">
        <v>0.191</v>
      </c>
      <c r="P7" s="72"/>
      <c r="Q7" s="72"/>
      <c r="R7" s="12"/>
      <c r="S7" s="129"/>
      <c r="T7" s="12"/>
      <c r="U7" s="12"/>
      <c r="V7" s="12"/>
      <c r="W7" s="12"/>
      <c r="X7" s="12"/>
    </row>
    <row r="8" spans="1:24" ht="15.75" customHeight="1">
      <c r="A8" s="3" t="s">
        <v>7</v>
      </c>
      <c r="B8" s="16">
        <v>5889</v>
      </c>
      <c r="C8" s="16">
        <v>2103</v>
      </c>
      <c r="D8" s="18">
        <v>0.357</v>
      </c>
      <c r="E8" s="16">
        <v>1661</v>
      </c>
      <c r="F8" s="18">
        <v>0.282</v>
      </c>
      <c r="G8" s="16">
        <v>766</v>
      </c>
      <c r="H8" s="18">
        <v>0.13</v>
      </c>
      <c r="I8" s="16">
        <v>476</v>
      </c>
      <c r="J8" s="18">
        <v>0.081</v>
      </c>
      <c r="K8" s="16">
        <v>294</v>
      </c>
      <c r="L8" s="18">
        <v>0.05</v>
      </c>
      <c r="M8" s="16">
        <v>589</v>
      </c>
      <c r="N8" s="18">
        <v>0.1</v>
      </c>
      <c r="P8" s="72"/>
      <c r="Q8" s="72"/>
      <c r="R8" s="12"/>
      <c r="S8" s="129"/>
      <c r="T8" s="12"/>
      <c r="U8" s="12"/>
      <c r="V8" s="12"/>
      <c r="W8" s="12"/>
      <c r="X8" s="12"/>
    </row>
    <row r="9" spans="1:24" ht="15.75" customHeight="1">
      <c r="A9" s="3" t="s">
        <v>8</v>
      </c>
      <c r="B9" s="16">
        <v>6207</v>
      </c>
      <c r="C9" s="16">
        <v>975</v>
      </c>
      <c r="D9" s="18">
        <v>0.157</v>
      </c>
      <c r="E9" s="16">
        <v>1491</v>
      </c>
      <c r="F9" s="18">
        <v>0.24</v>
      </c>
      <c r="G9" s="16">
        <v>1036</v>
      </c>
      <c r="H9" s="18">
        <v>0.167</v>
      </c>
      <c r="I9" s="16">
        <v>862</v>
      </c>
      <c r="J9" s="18">
        <v>0.139</v>
      </c>
      <c r="K9" s="16">
        <v>530</v>
      </c>
      <c r="L9" s="18">
        <v>0.085</v>
      </c>
      <c r="M9" s="16">
        <v>1313</v>
      </c>
      <c r="N9" s="18">
        <v>0.212</v>
      </c>
      <c r="P9" s="72"/>
      <c r="Q9" s="72"/>
      <c r="R9" s="12"/>
      <c r="S9" s="129"/>
      <c r="T9" s="12"/>
      <c r="U9" s="12"/>
      <c r="V9" s="12"/>
      <c r="W9" s="12"/>
      <c r="X9" s="12"/>
    </row>
    <row r="10" spans="1:24" ht="15.75" customHeight="1">
      <c r="A10" s="3" t="s">
        <v>9</v>
      </c>
      <c r="B10" s="16">
        <v>6056</v>
      </c>
      <c r="C10" s="16">
        <v>1577</v>
      </c>
      <c r="D10" s="18">
        <v>0.26</v>
      </c>
      <c r="E10" s="16">
        <v>1716</v>
      </c>
      <c r="F10" s="18">
        <v>0.283</v>
      </c>
      <c r="G10" s="16">
        <v>960</v>
      </c>
      <c r="H10" s="18">
        <v>0.159</v>
      </c>
      <c r="I10" s="16">
        <v>637</v>
      </c>
      <c r="J10" s="18">
        <v>0.105</v>
      </c>
      <c r="K10" s="16">
        <v>395</v>
      </c>
      <c r="L10" s="18">
        <v>0.065</v>
      </c>
      <c r="M10" s="16">
        <v>771</v>
      </c>
      <c r="N10" s="18">
        <v>0.127</v>
      </c>
      <c r="P10" s="72"/>
      <c r="Q10" s="72"/>
      <c r="R10" s="12"/>
      <c r="S10" s="129"/>
      <c r="T10" s="12"/>
      <c r="U10" s="12"/>
      <c r="V10" s="12"/>
      <c r="W10" s="12"/>
      <c r="X10" s="12"/>
    </row>
    <row r="11" spans="1:24" ht="15.75" customHeight="1">
      <c r="A11" s="3" t="s">
        <v>10</v>
      </c>
      <c r="B11" s="16">
        <v>11715</v>
      </c>
      <c r="C11" s="16">
        <v>3110</v>
      </c>
      <c r="D11" s="18">
        <v>0.265</v>
      </c>
      <c r="E11" s="16">
        <v>2636</v>
      </c>
      <c r="F11" s="18">
        <v>0.225</v>
      </c>
      <c r="G11" s="16">
        <v>1729</v>
      </c>
      <c r="H11" s="18">
        <v>0.148</v>
      </c>
      <c r="I11" s="16">
        <v>1314</v>
      </c>
      <c r="J11" s="18">
        <v>0.112</v>
      </c>
      <c r="K11" s="16">
        <v>939</v>
      </c>
      <c r="L11" s="18">
        <v>0.08</v>
      </c>
      <c r="M11" s="16">
        <v>1987</v>
      </c>
      <c r="N11" s="18">
        <v>0.17</v>
      </c>
      <c r="P11" s="72"/>
      <c r="Q11" s="72"/>
      <c r="R11" s="12"/>
      <c r="S11" s="129"/>
      <c r="T11" s="12"/>
      <c r="U11" s="12"/>
      <c r="V11" s="12"/>
      <c r="W11" s="12"/>
      <c r="X11" s="12"/>
    </row>
    <row r="12" spans="1:24" ht="15.75" customHeight="1">
      <c r="A12" s="3" t="s">
        <v>11</v>
      </c>
      <c r="B12" s="16">
        <v>14625</v>
      </c>
      <c r="C12" s="16">
        <v>5229</v>
      </c>
      <c r="D12" s="18">
        <v>0.358</v>
      </c>
      <c r="E12" s="16">
        <v>3904</v>
      </c>
      <c r="F12" s="18">
        <v>0.267</v>
      </c>
      <c r="G12" s="16">
        <v>1795</v>
      </c>
      <c r="H12" s="18">
        <v>0.123</v>
      </c>
      <c r="I12" s="16">
        <v>1202</v>
      </c>
      <c r="J12" s="18">
        <v>0.082</v>
      </c>
      <c r="K12" s="16">
        <v>846</v>
      </c>
      <c r="L12" s="18">
        <v>0.058</v>
      </c>
      <c r="M12" s="16">
        <v>1649</v>
      </c>
      <c r="N12" s="18">
        <v>0.113</v>
      </c>
      <c r="P12" s="72"/>
      <c r="Q12" s="72"/>
      <c r="R12" s="12"/>
      <c r="S12" s="129"/>
      <c r="T12" s="12"/>
      <c r="U12" s="12"/>
      <c r="V12" s="12"/>
      <c r="W12" s="12"/>
      <c r="X12" s="12"/>
    </row>
    <row r="13" spans="1:24" ht="15.75" customHeight="1">
      <c r="A13" s="3" t="s">
        <v>196</v>
      </c>
      <c r="B13" s="16">
        <v>3533</v>
      </c>
      <c r="C13" s="16">
        <v>1542</v>
      </c>
      <c r="D13" s="18">
        <v>0.436</v>
      </c>
      <c r="E13" s="16">
        <v>746</v>
      </c>
      <c r="F13" s="18">
        <v>0.211</v>
      </c>
      <c r="G13" s="16">
        <v>396</v>
      </c>
      <c r="H13" s="18">
        <v>0.112</v>
      </c>
      <c r="I13" s="16">
        <v>278</v>
      </c>
      <c r="J13" s="18">
        <v>0.079</v>
      </c>
      <c r="K13" s="16">
        <v>180</v>
      </c>
      <c r="L13" s="18">
        <v>0.051</v>
      </c>
      <c r="M13" s="16">
        <v>391</v>
      </c>
      <c r="N13" s="18">
        <v>0.111</v>
      </c>
      <c r="P13" s="72"/>
      <c r="Q13" s="72"/>
      <c r="R13" s="12"/>
      <c r="S13" s="129"/>
      <c r="T13" s="12"/>
      <c r="U13" s="12"/>
      <c r="V13" s="12"/>
      <c r="W13" s="12"/>
      <c r="X13" s="12"/>
    </row>
    <row r="14" spans="1:24" ht="15.75" customHeight="1">
      <c r="A14" s="3" t="s">
        <v>12</v>
      </c>
      <c r="B14" s="16">
        <v>5041</v>
      </c>
      <c r="C14" s="16">
        <v>1651</v>
      </c>
      <c r="D14" s="18">
        <v>0.328</v>
      </c>
      <c r="E14" s="16">
        <v>1346</v>
      </c>
      <c r="F14" s="18">
        <v>0.267</v>
      </c>
      <c r="G14" s="16">
        <v>707</v>
      </c>
      <c r="H14" s="18">
        <v>0.14</v>
      </c>
      <c r="I14" s="16">
        <v>477</v>
      </c>
      <c r="J14" s="18">
        <v>0.095</v>
      </c>
      <c r="K14" s="16">
        <v>304</v>
      </c>
      <c r="L14" s="18">
        <v>0.06</v>
      </c>
      <c r="M14" s="16">
        <v>556</v>
      </c>
      <c r="N14" s="18">
        <v>0.11</v>
      </c>
      <c r="P14" s="72"/>
      <c r="Q14" s="72"/>
      <c r="R14" s="12"/>
      <c r="S14" s="129"/>
      <c r="T14" s="12"/>
      <c r="U14" s="12"/>
      <c r="V14" s="12"/>
      <c r="W14" s="12"/>
      <c r="X14" s="12"/>
    </row>
    <row r="15" spans="1:24" ht="15.75" customHeight="1">
      <c r="A15" s="3" t="s">
        <v>155</v>
      </c>
      <c r="B15" s="16">
        <v>7876</v>
      </c>
      <c r="C15" s="16">
        <v>3270</v>
      </c>
      <c r="D15" s="18">
        <v>0.415</v>
      </c>
      <c r="E15" s="16">
        <v>1723</v>
      </c>
      <c r="F15" s="18">
        <v>0.219</v>
      </c>
      <c r="G15" s="16">
        <v>957</v>
      </c>
      <c r="H15" s="18">
        <v>0.122</v>
      </c>
      <c r="I15" s="16">
        <v>609</v>
      </c>
      <c r="J15" s="18">
        <v>0.077</v>
      </c>
      <c r="K15" s="16">
        <v>473</v>
      </c>
      <c r="L15" s="18">
        <v>0.06</v>
      </c>
      <c r="M15" s="16">
        <v>844</v>
      </c>
      <c r="N15" s="18">
        <v>0.107</v>
      </c>
      <c r="P15" s="72"/>
      <c r="Q15" s="72"/>
      <c r="R15" s="12"/>
      <c r="S15" s="129"/>
      <c r="T15" s="12"/>
      <c r="U15" s="12"/>
      <c r="V15" s="12"/>
      <c r="W15" s="12"/>
      <c r="X15" s="12"/>
    </row>
    <row r="16" spans="1:24" ht="15.75" customHeight="1">
      <c r="A16" s="3" t="s">
        <v>170</v>
      </c>
      <c r="B16" s="16">
        <v>5657</v>
      </c>
      <c r="C16" s="16">
        <v>1249</v>
      </c>
      <c r="D16" s="18">
        <v>0.221</v>
      </c>
      <c r="E16" s="16">
        <v>1204</v>
      </c>
      <c r="F16" s="18">
        <v>0.213</v>
      </c>
      <c r="G16" s="16">
        <v>818</v>
      </c>
      <c r="H16" s="18">
        <v>0.145</v>
      </c>
      <c r="I16" s="16">
        <v>654</v>
      </c>
      <c r="J16" s="18">
        <v>0.116</v>
      </c>
      <c r="K16" s="16">
        <v>522</v>
      </c>
      <c r="L16" s="18">
        <v>0.092</v>
      </c>
      <c r="M16" s="16">
        <v>1210</v>
      </c>
      <c r="N16" s="18">
        <v>0.214</v>
      </c>
      <c r="P16" s="72"/>
      <c r="Q16" s="72"/>
      <c r="R16" s="12"/>
      <c r="S16" s="129"/>
      <c r="T16" s="12"/>
      <c r="U16" s="12"/>
      <c r="V16" s="12"/>
      <c r="W16" s="12"/>
      <c r="X16" s="12"/>
    </row>
    <row r="17" spans="1:24" ht="15.75" customHeight="1">
      <c r="A17" s="3" t="s">
        <v>13</v>
      </c>
      <c r="B17" s="16">
        <v>10068</v>
      </c>
      <c r="C17" s="16">
        <v>2632</v>
      </c>
      <c r="D17" s="18">
        <v>0.261</v>
      </c>
      <c r="E17" s="16">
        <v>2607</v>
      </c>
      <c r="F17" s="18">
        <v>0.259</v>
      </c>
      <c r="G17" s="16">
        <v>1463</v>
      </c>
      <c r="H17" s="18">
        <v>0.145</v>
      </c>
      <c r="I17" s="16">
        <v>1033</v>
      </c>
      <c r="J17" s="18">
        <v>0.103</v>
      </c>
      <c r="K17" s="16">
        <v>811</v>
      </c>
      <c r="L17" s="18">
        <v>0.081</v>
      </c>
      <c r="M17" s="16">
        <v>1522</v>
      </c>
      <c r="N17" s="18">
        <v>0.151</v>
      </c>
      <c r="P17" s="72"/>
      <c r="Q17" s="72"/>
      <c r="R17" s="12"/>
      <c r="S17" s="129"/>
      <c r="T17" s="12"/>
      <c r="U17" s="12"/>
      <c r="V17" s="12"/>
      <c r="W17" s="12"/>
      <c r="X17" s="12"/>
    </row>
    <row r="18" spans="1:24" ht="15.75" customHeight="1">
      <c r="A18" s="3" t="s">
        <v>14</v>
      </c>
      <c r="B18" s="16">
        <v>5157</v>
      </c>
      <c r="C18" s="16">
        <v>1738</v>
      </c>
      <c r="D18" s="18">
        <v>0.337</v>
      </c>
      <c r="E18" s="16">
        <v>1364</v>
      </c>
      <c r="F18" s="18">
        <v>0.264</v>
      </c>
      <c r="G18" s="16">
        <v>663</v>
      </c>
      <c r="H18" s="18">
        <v>0.129</v>
      </c>
      <c r="I18" s="16">
        <v>429</v>
      </c>
      <c r="J18" s="18">
        <v>0.083</v>
      </c>
      <c r="K18" s="16">
        <v>310</v>
      </c>
      <c r="L18" s="18">
        <v>0.06</v>
      </c>
      <c r="M18" s="16">
        <v>653</v>
      </c>
      <c r="N18" s="18">
        <v>0.127</v>
      </c>
      <c r="P18" s="72"/>
      <c r="Q18" s="72"/>
      <c r="R18" s="12"/>
      <c r="S18" s="129"/>
      <c r="T18" s="12"/>
      <c r="U18" s="12"/>
      <c r="V18" s="12"/>
      <c r="W18" s="12"/>
      <c r="X18" s="12"/>
    </row>
    <row r="19" spans="1:24" ht="15.75" customHeight="1">
      <c r="A19" s="3" t="s">
        <v>15</v>
      </c>
      <c r="B19" s="16">
        <v>2704</v>
      </c>
      <c r="C19" s="16">
        <v>1280</v>
      </c>
      <c r="D19" s="18">
        <v>0.473</v>
      </c>
      <c r="E19" s="16">
        <v>548</v>
      </c>
      <c r="F19" s="18">
        <v>0.203</v>
      </c>
      <c r="G19" s="16">
        <v>259</v>
      </c>
      <c r="H19" s="18">
        <v>0.096</v>
      </c>
      <c r="I19" s="16">
        <v>194</v>
      </c>
      <c r="J19" s="18">
        <v>0.072</v>
      </c>
      <c r="K19" s="16">
        <v>135</v>
      </c>
      <c r="L19" s="18">
        <v>0.05</v>
      </c>
      <c r="M19" s="16">
        <v>288</v>
      </c>
      <c r="N19" s="18">
        <v>0.107</v>
      </c>
      <c r="P19" s="72"/>
      <c r="Q19" s="72"/>
      <c r="R19" s="12"/>
      <c r="S19" s="129"/>
      <c r="T19" s="12"/>
      <c r="U19" s="12"/>
      <c r="V19" s="12"/>
      <c r="W19" s="12"/>
      <c r="X19" s="12"/>
    </row>
    <row r="20" spans="1:24" ht="15.75" customHeight="1">
      <c r="A20" s="3" t="s">
        <v>16</v>
      </c>
      <c r="B20" s="16">
        <v>3585</v>
      </c>
      <c r="C20" s="16">
        <v>1504</v>
      </c>
      <c r="D20" s="18">
        <v>0.42</v>
      </c>
      <c r="E20" s="16">
        <v>845</v>
      </c>
      <c r="F20" s="18">
        <v>0.236</v>
      </c>
      <c r="G20" s="16">
        <v>394</v>
      </c>
      <c r="H20" s="18">
        <v>0.11</v>
      </c>
      <c r="I20" s="16">
        <v>238</v>
      </c>
      <c r="J20" s="18">
        <v>0.066</v>
      </c>
      <c r="K20" s="16">
        <v>209</v>
      </c>
      <c r="L20" s="18">
        <v>0.058</v>
      </c>
      <c r="M20" s="16">
        <v>395</v>
      </c>
      <c r="N20" s="18">
        <v>0.11</v>
      </c>
      <c r="P20" s="72"/>
      <c r="Q20" s="72"/>
      <c r="R20" s="12"/>
      <c r="S20" s="129"/>
      <c r="T20" s="12"/>
      <c r="U20" s="12"/>
      <c r="V20" s="12"/>
      <c r="W20" s="12"/>
      <c r="X20" s="12"/>
    </row>
    <row r="21" spans="1:24" ht="15.75" customHeight="1">
      <c r="A21" s="3" t="s">
        <v>171</v>
      </c>
      <c r="B21" s="16">
        <v>2341</v>
      </c>
      <c r="C21" s="16">
        <v>844</v>
      </c>
      <c r="D21" s="18">
        <v>0.361</v>
      </c>
      <c r="E21" s="16">
        <v>536</v>
      </c>
      <c r="F21" s="18">
        <v>0.229</v>
      </c>
      <c r="G21" s="16">
        <v>282</v>
      </c>
      <c r="H21" s="18">
        <v>0.12</v>
      </c>
      <c r="I21" s="16">
        <v>191</v>
      </c>
      <c r="J21" s="18">
        <v>0.082</v>
      </c>
      <c r="K21" s="16">
        <v>146</v>
      </c>
      <c r="L21" s="18">
        <v>0.062</v>
      </c>
      <c r="M21" s="16">
        <v>342</v>
      </c>
      <c r="N21" s="18">
        <v>0.146</v>
      </c>
      <c r="P21" s="72"/>
      <c r="Q21" s="72"/>
      <c r="R21" s="12"/>
      <c r="S21" s="129"/>
      <c r="T21" s="12"/>
      <c r="U21" s="12"/>
      <c r="V21" s="12"/>
      <c r="W21" s="12"/>
      <c r="X21" s="12"/>
    </row>
    <row r="22" spans="1:24" ht="15.75" customHeight="1">
      <c r="A22" s="3" t="s">
        <v>17</v>
      </c>
      <c r="B22" s="16">
        <v>3224</v>
      </c>
      <c r="C22" s="16">
        <v>968</v>
      </c>
      <c r="D22" s="18">
        <v>0.3</v>
      </c>
      <c r="E22" s="16">
        <v>970</v>
      </c>
      <c r="F22" s="18">
        <v>0.301</v>
      </c>
      <c r="G22" s="16">
        <v>461</v>
      </c>
      <c r="H22" s="18">
        <v>0.143</v>
      </c>
      <c r="I22" s="16">
        <v>254</v>
      </c>
      <c r="J22" s="18">
        <v>0.079</v>
      </c>
      <c r="K22" s="16">
        <v>189</v>
      </c>
      <c r="L22" s="18">
        <v>0.059</v>
      </c>
      <c r="M22" s="16">
        <v>382</v>
      </c>
      <c r="N22" s="18">
        <v>0.118</v>
      </c>
      <c r="P22" s="72"/>
      <c r="Q22" s="72"/>
      <c r="R22" s="12"/>
      <c r="S22" s="129"/>
      <c r="T22" s="12"/>
      <c r="U22" s="12"/>
      <c r="V22" s="12"/>
      <c r="W22" s="12"/>
      <c r="X22" s="12"/>
    </row>
    <row r="23" spans="1:24" ht="15.75" customHeight="1">
      <c r="A23" s="3" t="s">
        <v>19</v>
      </c>
      <c r="B23" s="16">
        <v>6722</v>
      </c>
      <c r="C23" s="16">
        <v>1992</v>
      </c>
      <c r="D23" s="18">
        <v>0.296</v>
      </c>
      <c r="E23" s="16">
        <v>1843</v>
      </c>
      <c r="F23" s="18">
        <v>0.274</v>
      </c>
      <c r="G23" s="16">
        <v>1051</v>
      </c>
      <c r="H23" s="18">
        <v>0.156</v>
      </c>
      <c r="I23" s="16">
        <v>677</v>
      </c>
      <c r="J23" s="18">
        <v>0.101</v>
      </c>
      <c r="K23" s="16">
        <v>426</v>
      </c>
      <c r="L23" s="18">
        <v>0.063</v>
      </c>
      <c r="M23" s="16">
        <v>733</v>
      </c>
      <c r="N23" s="18">
        <v>0.109</v>
      </c>
      <c r="P23" s="72"/>
      <c r="Q23" s="72"/>
      <c r="R23" s="12"/>
      <c r="S23" s="129"/>
      <c r="T23" s="12"/>
      <c r="U23" s="12"/>
      <c r="V23" s="12"/>
      <c r="W23" s="12"/>
      <c r="X23" s="12"/>
    </row>
    <row r="24" spans="1:24" ht="15.75" customHeight="1">
      <c r="A24" s="3" t="s">
        <v>20</v>
      </c>
      <c r="B24" s="16">
        <v>2520</v>
      </c>
      <c r="C24" s="16">
        <v>1231</v>
      </c>
      <c r="D24" s="18">
        <v>0.488</v>
      </c>
      <c r="E24" s="16">
        <v>534</v>
      </c>
      <c r="F24" s="18">
        <v>0.212</v>
      </c>
      <c r="G24" s="16">
        <v>243</v>
      </c>
      <c r="H24" s="18">
        <v>0.096</v>
      </c>
      <c r="I24" s="16">
        <v>153</v>
      </c>
      <c r="J24" s="18">
        <v>0.061</v>
      </c>
      <c r="K24" s="16">
        <v>120</v>
      </c>
      <c r="L24" s="18">
        <v>0.048</v>
      </c>
      <c r="M24" s="16">
        <v>239</v>
      </c>
      <c r="N24" s="18">
        <v>0.095</v>
      </c>
      <c r="P24" s="72"/>
      <c r="Q24" s="72"/>
      <c r="R24" s="12"/>
      <c r="S24" s="129"/>
      <c r="T24" s="12"/>
      <c r="U24" s="12"/>
      <c r="V24" s="12"/>
      <c r="W24" s="12"/>
      <c r="X24" s="12"/>
    </row>
    <row r="25" spans="1:24" ht="15.75" customHeight="1">
      <c r="A25" s="3" t="s">
        <v>21</v>
      </c>
      <c r="B25" s="16">
        <v>2266</v>
      </c>
      <c r="C25" s="16">
        <v>877</v>
      </c>
      <c r="D25" s="18">
        <v>0.387</v>
      </c>
      <c r="E25" s="16">
        <v>559</v>
      </c>
      <c r="F25" s="18">
        <v>0.247</v>
      </c>
      <c r="G25" s="16">
        <v>284</v>
      </c>
      <c r="H25" s="18">
        <v>0.125</v>
      </c>
      <c r="I25" s="16">
        <v>213</v>
      </c>
      <c r="J25" s="18">
        <v>0.094</v>
      </c>
      <c r="K25" s="16">
        <v>130</v>
      </c>
      <c r="L25" s="18">
        <v>0.057</v>
      </c>
      <c r="M25" s="16">
        <v>203</v>
      </c>
      <c r="N25" s="18">
        <v>0.09</v>
      </c>
      <c r="P25" s="72"/>
      <c r="Q25" s="72"/>
      <c r="R25" s="12"/>
      <c r="S25" s="129"/>
      <c r="T25" s="12"/>
      <c r="U25" s="12"/>
      <c r="V25" s="12"/>
      <c r="W25" s="12"/>
      <c r="X25" s="12"/>
    </row>
    <row r="26" spans="1:24" ht="15.75" customHeight="1">
      <c r="A26" s="3" t="s">
        <v>162</v>
      </c>
      <c r="B26" s="16">
        <v>6734</v>
      </c>
      <c r="C26" s="16">
        <v>1996</v>
      </c>
      <c r="D26" s="18">
        <v>0.296</v>
      </c>
      <c r="E26" s="16">
        <v>1821</v>
      </c>
      <c r="F26" s="18">
        <v>0.27</v>
      </c>
      <c r="G26" s="16">
        <v>823</v>
      </c>
      <c r="H26" s="18">
        <v>0.122</v>
      </c>
      <c r="I26" s="16">
        <v>591</v>
      </c>
      <c r="J26" s="18">
        <v>0.088</v>
      </c>
      <c r="K26" s="16">
        <v>489</v>
      </c>
      <c r="L26" s="18">
        <v>0.073</v>
      </c>
      <c r="M26" s="16">
        <v>1014</v>
      </c>
      <c r="N26" s="18">
        <v>0.151</v>
      </c>
      <c r="P26" s="72"/>
      <c r="Q26" s="72"/>
      <c r="R26" s="12"/>
      <c r="S26" s="129"/>
      <c r="T26" s="12"/>
      <c r="U26" s="12"/>
      <c r="V26" s="12"/>
      <c r="W26" s="12"/>
      <c r="X26" s="12"/>
    </row>
    <row r="27" spans="1:24" ht="15.75" customHeight="1">
      <c r="A27" s="3" t="s">
        <v>22</v>
      </c>
      <c r="B27" s="16">
        <v>2237</v>
      </c>
      <c r="C27" s="16">
        <v>1019</v>
      </c>
      <c r="D27" s="18">
        <v>0.456</v>
      </c>
      <c r="E27" s="16">
        <v>470</v>
      </c>
      <c r="F27" s="18">
        <v>0.21</v>
      </c>
      <c r="G27" s="16">
        <v>252</v>
      </c>
      <c r="H27" s="18">
        <v>0.113</v>
      </c>
      <c r="I27" s="16">
        <v>182</v>
      </c>
      <c r="J27" s="18">
        <v>0.081</v>
      </c>
      <c r="K27" s="16">
        <v>92</v>
      </c>
      <c r="L27" s="18">
        <v>0.041</v>
      </c>
      <c r="M27" s="16">
        <v>222</v>
      </c>
      <c r="N27" s="18">
        <v>0.099</v>
      </c>
      <c r="P27" s="72"/>
      <c r="Q27" s="72"/>
      <c r="R27" s="12"/>
      <c r="S27" s="129"/>
      <c r="T27" s="12"/>
      <c r="U27" s="12"/>
      <c r="V27" s="12"/>
      <c r="W27" s="12"/>
      <c r="X27" s="12"/>
    </row>
    <row r="28" spans="1:24" ht="15.75" customHeight="1">
      <c r="A28" s="3" t="s">
        <v>23</v>
      </c>
      <c r="B28" s="16">
        <v>9105</v>
      </c>
      <c r="C28" s="16">
        <v>3557</v>
      </c>
      <c r="D28" s="18">
        <v>0.391</v>
      </c>
      <c r="E28" s="16">
        <v>2125</v>
      </c>
      <c r="F28" s="18">
        <v>0.233</v>
      </c>
      <c r="G28" s="16">
        <v>1054</v>
      </c>
      <c r="H28" s="18">
        <v>0.116</v>
      </c>
      <c r="I28" s="16">
        <v>751</v>
      </c>
      <c r="J28" s="18">
        <v>0.082</v>
      </c>
      <c r="K28" s="16">
        <v>555</v>
      </c>
      <c r="L28" s="18">
        <v>0.061</v>
      </c>
      <c r="M28" s="16">
        <v>1063</v>
      </c>
      <c r="N28" s="18">
        <v>0.117</v>
      </c>
      <c r="P28" s="72"/>
      <c r="Q28" s="72"/>
      <c r="R28" s="12"/>
      <c r="S28" s="129"/>
      <c r="T28" s="12"/>
      <c r="U28" s="12"/>
      <c r="V28" s="12"/>
      <c r="W28" s="12"/>
      <c r="X28" s="12"/>
    </row>
    <row r="29" spans="1:24" ht="15.75" customHeight="1" thickBot="1">
      <c r="A29" s="3" t="s">
        <v>163</v>
      </c>
      <c r="B29" s="16">
        <v>5469</v>
      </c>
      <c r="C29" s="16">
        <v>2312</v>
      </c>
      <c r="D29" s="18">
        <v>0.423</v>
      </c>
      <c r="E29" s="16">
        <v>1204</v>
      </c>
      <c r="F29" s="18">
        <v>0.22</v>
      </c>
      <c r="G29" s="16">
        <v>639</v>
      </c>
      <c r="H29" s="18">
        <v>0.117</v>
      </c>
      <c r="I29" s="16">
        <v>423</v>
      </c>
      <c r="J29" s="18">
        <v>0.077</v>
      </c>
      <c r="K29" s="16">
        <v>307</v>
      </c>
      <c r="L29" s="18">
        <v>0.056</v>
      </c>
      <c r="M29" s="16">
        <v>584</v>
      </c>
      <c r="N29" s="18">
        <v>0.107</v>
      </c>
      <c r="P29" s="72"/>
      <c r="Q29" s="72"/>
      <c r="R29" s="12"/>
      <c r="S29" s="129"/>
      <c r="T29" s="12"/>
      <c r="U29" s="12"/>
      <c r="V29" s="12"/>
      <c r="W29" s="12"/>
      <c r="X29" s="12"/>
    </row>
    <row r="30" spans="1:24" ht="15.75" customHeight="1" thickBot="1">
      <c r="A30" s="101" t="s">
        <v>52</v>
      </c>
      <c r="B30" s="2">
        <f>SUM(B7:B29)</f>
        <v>133862</v>
      </c>
      <c r="C30" s="2">
        <f>SUM(C7:C29)</f>
        <v>43823</v>
      </c>
      <c r="D30" s="15">
        <f>C30/B30</f>
        <v>0.32737446026504907</v>
      </c>
      <c r="E30" s="2">
        <f>SUM(E7:E29)</f>
        <v>33100</v>
      </c>
      <c r="F30" s="15">
        <f>E30/B30</f>
        <v>0.24726957613064202</v>
      </c>
      <c r="G30" s="2">
        <f>SUM(G7:G29)</f>
        <v>17738</v>
      </c>
      <c r="H30" s="15">
        <f>G30/B30</f>
        <v>0.13250959943822743</v>
      </c>
      <c r="I30" s="2">
        <f>SUM(I7:I29)</f>
        <v>12442</v>
      </c>
      <c r="J30" s="15">
        <f>I30/B30</f>
        <v>0.09294646725732471</v>
      </c>
      <c r="K30" s="2">
        <f>SUM(K7:K29)</f>
        <v>8828</v>
      </c>
      <c r="L30" s="15">
        <f>K30/B30</f>
        <v>0.06594851414142923</v>
      </c>
      <c r="M30" s="2">
        <f>SUM(M7:M29)</f>
        <v>17931</v>
      </c>
      <c r="N30" s="15">
        <f>M30/B30</f>
        <v>0.13395138276732754</v>
      </c>
      <c r="P30" s="72"/>
      <c r="Q30" s="72"/>
      <c r="R30" s="12"/>
      <c r="S30" s="129"/>
      <c r="T30" s="12"/>
      <c r="U30" s="12"/>
      <c r="V30" s="12"/>
      <c r="W30" s="12"/>
      <c r="X30" s="12"/>
    </row>
    <row r="31" spans="1:24" ht="15.75" customHeight="1" thickBot="1">
      <c r="A31" s="119" t="s">
        <v>53</v>
      </c>
      <c r="B31" s="19">
        <v>1924</v>
      </c>
      <c r="C31" s="19">
        <v>542</v>
      </c>
      <c r="D31" s="22">
        <v>0.282</v>
      </c>
      <c r="E31" s="19">
        <v>435</v>
      </c>
      <c r="F31" s="22">
        <v>0.226</v>
      </c>
      <c r="G31" s="19">
        <v>246</v>
      </c>
      <c r="H31" s="22">
        <v>0.128</v>
      </c>
      <c r="I31" s="19">
        <v>222</v>
      </c>
      <c r="J31" s="22">
        <v>0.115</v>
      </c>
      <c r="K31" s="19">
        <v>149</v>
      </c>
      <c r="L31" s="22">
        <v>0.077</v>
      </c>
      <c r="M31" s="19">
        <v>330</v>
      </c>
      <c r="N31" s="22">
        <v>0.172</v>
      </c>
      <c r="P31" s="72"/>
      <c r="Q31" s="72"/>
      <c r="R31" s="12"/>
      <c r="S31" s="129"/>
      <c r="T31" s="12"/>
      <c r="U31" s="12"/>
      <c r="V31" s="12"/>
      <c r="W31" s="12"/>
      <c r="X31" s="12"/>
    </row>
    <row r="32" spans="1:24" ht="15.75" customHeight="1" thickBot="1">
      <c r="A32" s="101" t="s">
        <v>54</v>
      </c>
      <c r="B32" s="2">
        <f>SUM(B31:B31)</f>
        <v>1924</v>
      </c>
      <c r="C32" s="2">
        <f>SUM(C31:C31)</f>
        <v>542</v>
      </c>
      <c r="D32" s="15">
        <f>C32/B32</f>
        <v>0.2817047817047817</v>
      </c>
      <c r="E32" s="2">
        <f>SUM(E31:E31)</f>
        <v>435</v>
      </c>
      <c r="F32" s="15">
        <f>E32/B32</f>
        <v>0.2260914760914761</v>
      </c>
      <c r="G32" s="2">
        <f>SUM(G31:G31)</f>
        <v>246</v>
      </c>
      <c r="H32" s="15">
        <f>G32/B32</f>
        <v>0.12785862785862787</v>
      </c>
      <c r="I32" s="2">
        <f>SUM(I31:I31)</f>
        <v>222</v>
      </c>
      <c r="J32" s="15">
        <f>I32/B32</f>
        <v>0.11538461538461539</v>
      </c>
      <c r="K32" s="2">
        <f>SUM(K31:K31)</f>
        <v>149</v>
      </c>
      <c r="L32" s="15">
        <f>K32/B32</f>
        <v>0.07744282744282745</v>
      </c>
      <c r="M32" s="2">
        <f>SUM(M31:M31)</f>
        <v>330</v>
      </c>
      <c r="N32" s="15">
        <f>M32/B32</f>
        <v>0.17151767151767153</v>
      </c>
      <c r="P32" s="72"/>
      <c r="Q32" s="72"/>
      <c r="R32" s="12"/>
      <c r="S32" s="129"/>
      <c r="T32" s="12"/>
      <c r="U32" s="12"/>
      <c r="V32" s="12"/>
      <c r="W32" s="12"/>
      <c r="X32" s="12"/>
    </row>
    <row r="33" spans="1:24" ht="15.75" customHeight="1" thickBot="1">
      <c r="A33" s="100" t="s">
        <v>24</v>
      </c>
      <c r="B33" s="35">
        <f>B30+B32</f>
        <v>135786</v>
      </c>
      <c r="C33" s="35">
        <f>C30+C32</f>
        <v>44365</v>
      </c>
      <c r="D33" s="36">
        <f>C33/B33</f>
        <v>0.3267273503895836</v>
      </c>
      <c r="E33" s="35">
        <f>E30+E32</f>
        <v>33535</v>
      </c>
      <c r="F33" s="36">
        <f>E33/B33</f>
        <v>0.24696949611889296</v>
      </c>
      <c r="G33" s="35">
        <f>G30+G32</f>
        <v>17984</v>
      </c>
      <c r="H33" s="36">
        <f>G33/B33</f>
        <v>0.13244369817212379</v>
      </c>
      <c r="I33" s="35">
        <f>I30+I32</f>
        <v>12664</v>
      </c>
      <c r="J33" s="36">
        <f>I33/B33</f>
        <v>0.09326440133739855</v>
      </c>
      <c r="K33" s="35">
        <f>K30+K32</f>
        <v>8977</v>
      </c>
      <c r="L33" s="36">
        <f>K33/B33</f>
        <v>0.06611138114385871</v>
      </c>
      <c r="M33" s="35">
        <f>M30+M32</f>
        <v>18261</v>
      </c>
      <c r="N33" s="36">
        <f>M33/B33</f>
        <v>0.13448367283814236</v>
      </c>
      <c r="P33" s="72"/>
      <c r="Q33" s="72"/>
      <c r="R33" s="12"/>
      <c r="S33" s="129"/>
      <c r="T33" s="12"/>
      <c r="U33" s="12"/>
      <c r="V33" s="12"/>
      <c r="W33" s="12"/>
      <c r="X33" s="12"/>
    </row>
    <row r="34" spans="3:24" ht="12.75">
      <c r="C34" s="8"/>
      <c r="D34" s="12"/>
      <c r="P34" s="72"/>
      <c r="Q34" s="72"/>
      <c r="R34" s="12"/>
      <c r="S34" s="129"/>
      <c r="T34" s="12"/>
      <c r="U34" s="12"/>
      <c r="V34" s="12"/>
      <c r="W34" s="12"/>
      <c r="X34" s="12"/>
    </row>
    <row r="35" spans="2:4" ht="12.75">
      <c r="B35" s="8"/>
      <c r="C35" s="12"/>
      <c r="D35" s="12"/>
    </row>
  </sheetData>
  <sheetProtection/>
  <mergeCells count="11">
    <mergeCell ref="A4:N4"/>
    <mergeCell ref="A3:N3"/>
    <mergeCell ref="A2:N2"/>
    <mergeCell ref="I5:J5"/>
    <mergeCell ref="K5:L5"/>
    <mergeCell ref="M5:N5"/>
    <mergeCell ref="B5:B6"/>
    <mergeCell ref="C5:D5"/>
    <mergeCell ref="E5:F5"/>
    <mergeCell ref="G5:H5"/>
    <mergeCell ref="A5:A6"/>
  </mergeCells>
  <printOptions horizontalCentered="1"/>
  <pageMargins left="0.5" right="0.5" top="0.75" bottom="0.75" header="0.5" footer="0.5"/>
  <pageSetup fitToHeight="1" fitToWidth="1" horizontalDpi="600" verticalDpi="600" orientation="portrait" scale="91" r:id="rId1"/>
  <headerFooter alignWithMargins="0">
    <oddFooter>&amp;LPage 6&amp;R&amp;F/&amp;A</oddFooter>
  </headerFooter>
  <ignoredErrors>
    <ignoredError sqref="D30:N30 D32:N33"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W39"/>
  <sheetViews>
    <sheetView zoomScalePageLayoutView="0" workbookViewId="0" topLeftCell="A1">
      <selection activeCell="A1" sqref="A1"/>
    </sheetView>
  </sheetViews>
  <sheetFormatPr defaultColWidth="9.140625" defaultRowHeight="12.75"/>
  <cols>
    <col min="1" max="1" width="19.7109375" style="0" customWidth="1"/>
    <col min="2" max="2" width="7.57421875" style="0" customWidth="1"/>
    <col min="3" max="3" width="7.7109375" style="0" customWidth="1"/>
    <col min="4" max="4" width="6.7109375" style="0" customWidth="1"/>
    <col min="5" max="5" width="7.00390625" style="0" customWidth="1"/>
    <col min="6" max="6" width="6.7109375" style="0" customWidth="1"/>
    <col min="7" max="7" width="8.00390625" style="0" customWidth="1"/>
    <col min="8" max="8" width="8.57421875" style="0" customWidth="1"/>
    <col min="9" max="9" width="10.8515625" style="0" customWidth="1"/>
    <col min="10" max="10" width="8.00390625" style="0" customWidth="1"/>
    <col min="11" max="11" width="7.28125" style="0" customWidth="1"/>
    <col min="12" max="12" width="6.7109375" style="0" customWidth="1"/>
    <col min="13" max="13" width="7.421875" style="0" customWidth="1"/>
    <col min="14" max="14" width="7.7109375" style="0" customWidth="1"/>
  </cols>
  <sheetData>
    <row r="1" spans="1:14" ht="12.75" customHeight="1">
      <c r="A1" s="179" t="s">
        <v>185</v>
      </c>
      <c r="B1" s="93"/>
      <c r="C1" s="93"/>
      <c r="D1" s="93"/>
      <c r="E1" s="77"/>
      <c r="F1" s="77"/>
      <c r="G1" s="77"/>
      <c r="H1" s="77"/>
      <c r="I1" s="77"/>
      <c r="J1" s="77"/>
      <c r="K1" s="77"/>
      <c r="L1" s="77"/>
      <c r="M1" s="77"/>
      <c r="N1" s="77"/>
    </row>
    <row r="2" spans="1:14" ht="12.75">
      <c r="A2" s="230" t="s">
        <v>134</v>
      </c>
      <c r="B2" s="230"/>
      <c r="C2" s="230"/>
      <c r="D2" s="230"/>
      <c r="E2" s="230"/>
      <c r="F2" s="230"/>
      <c r="G2" s="230"/>
      <c r="H2" s="230"/>
      <c r="I2" s="230"/>
      <c r="J2" s="230"/>
      <c r="K2" s="230"/>
      <c r="L2" s="230"/>
      <c r="M2" s="230"/>
      <c r="N2" s="230"/>
    </row>
    <row r="3" spans="1:14" ht="15">
      <c r="A3" s="231" t="s">
        <v>74</v>
      </c>
      <c r="B3" s="231"/>
      <c r="C3" s="231"/>
      <c r="D3" s="231"/>
      <c r="E3" s="231"/>
      <c r="F3" s="231"/>
      <c r="G3" s="231"/>
      <c r="H3" s="231"/>
      <c r="I3" s="231"/>
      <c r="J3" s="231"/>
      <c r="K3" s="231"/>
      <c r="L3" s="231"/>
      <c r="M3" s="231"/>
      <c r="N3" s="231"/>
    </row>
    <row r="4" spans="1:14" ht="15">
      <c r="A4" s="291" t="s">
        <v>192</v>
      </c>
      <c r="B4" s="292"/>
      <c r="C4" s="292"/>
      <c r="D4" s="292"/>
      <c r="E4" s="292"/>
      <c r="F4" s="292"/>
      <c r="G4" s="292"/>
      <c r="H4" s="292"/>
      <c r="I4" s="292"/>
      <c r="J4" s="292"/>
      <c r="K4" s="292"/>
      <c r="L4" s="292"/>
      <c r="M4" s="292"/>
      <c r="N4" s="292"/>
    </row>
    <row r="5" spans="1:14" ht="27" customHeight="1">
      <c r="A5" s="274" t="s">
        <v>80</v>
      </c>
      <c r="B5" s="287" t="s">
        <v>51</v>
      </c>
      <c r="C5" s="287" t="s">
        <v>85</v>
      </c>
      <c r="D5" s="287"/>
      <c r="E5" s="260" t="s">
        <v>37</v>
      </c>
      <c r="F5" s="260"/>
      <c r="G5" s="287" t="s">
        <v>86</v>
      </c>
      <c r="H5" s="287"/>
      <c r="I5" s="263" t="s">
        <v>87</v>
      </c>
      <c r="J5" s="263"/>
      <c r="K5" s="263" t="s">
        <v>88</v>
      </c>
      <c r="L5" s="263"/>
      <c r="M5" s="293" t="s">
        <v>91</v>
      </c>
      <c r="N5" s="293"/>
    </row>
    <row r="6" spans="1:14" ht="13.5" thickBot="1">
      <c r="A6" s="275"/>
      <c r="B6" s="288"/>
      <c r="C6" s="44" t="s">
        <v>31</v>
      </c>
      <c r="D6" s="44" t="s">
        <v>29</v>
      </c>
      <c r="E6" s="44" t="s">
        <v>31</v>
      </c>
      <c r="F6" s="44" t="s">
        <v>29</v>
      </c>
      <c r="G6" s="44" t="s">
        <v>31</v>
      </c>
      <c r="H6" s="44" t="s">
        <v>29</v>
      </c>
      <c r="I6" s="44" t="s">
        <v>31</v>
      </c>
      <c r="J6" s="44" t="s">
        <v>29</v>
      </c>
      <c r="K6" s="44" t="s">
        <v>31</v>
      </c>
      <c r="L6" s="44" t="s">
        <v>29</v>
      </c>
      <c r="M6" s="44" t="s">
        <v>31</v>
      </c>
      <c r="N6" s="44" t="s">
        <v>29</v>
      </c>
    </row>
    <row r="7" spans="1:23" ht="15.75" customHeight="1" thickTop="1">
      <c r="A7" s="3" t="s">
        <v>5</v>
      </c>
      <c r="B7" s="19">
        <v>5131</v>
      </c>
      <c r="C7" s="19">
        <v>427</v>
      </c>
      <c r="D7" s="22">
        <v>0.083</v>
      </c>
      <c r="E7" s="19">
        <v>962</v>
      </c>
      <c r="F7" s="22">
        <v>0.187</v>
      </c>
      <c r="G7" s="19">
        <v>3649</v>
      </c>
      <c r="H7" s="22">
        <v>0.711</v>
      </c>
      <c r="I7" s="19">
        <v>31</v>
      </c>
      <c r="J7" s="22">
        <v>0.006</v>
      </c>
      <c r="K7" s="19">
        <v>42</v>
      </c>
      <c r="L7" s="22">
        <v>0.008</v>
      </c>
      <c r="M7" s="19">
        <v>20</v>
      </c>
      <c r="N7" s="22">
        <v>0.004</v>
      </c>
      <c r="O7" s="8"/>
      <c r="P7" s="72"/>
      <c r="Q7" s="72"/>
      <c r="R7" s="91"/>
      <c r="S7" s="12"/>
      <c r="T7" s="12"/>
      <c r="U7" s="12"/>
      <c r="V7" s="12"/>
      <c r="W7" s="12"/>
    </row>
    <row r="8" spans="1:23" ht="15.75" customHeight="1">
      <c r="A8" s="3" t="s">
        <v>7</v>
      </c>
      <c r="B8" s="16">
        <v>5889</v>
      </c>
      <c r="C8" s="16">
        <v>282</v>
      </c>
      <c r="D8" s="18">
        <v>0.048</v>
      </c>
      <c r="E8" s="16">
        <v>552</v>
      </c>
      <c r="F8" s="18">
        <v>0.094</v>
      </c>
      <c r="G8" s="16">
        <v>2615</v>
      </c>
      <c r="H8" s="18">
        <v>0.444</v>
      </c>
      <c r="I8" s="16">
        <v>2165</v>
      </c>
      <c r="J8" s="18">
        <v>0.368</v>
      </c>
      <c r="K8" s="16">
        <v>245</v>
      </c>
      <c r="L8" s="18">
        <v>0.042</v>
      </c>
      <c r="M8" s="16">
        <v>30</v>
      </c>
      <c r="N8" s="18">
        <v>0.005</v>
      </c>
      <c r="O8" s="8"/>
      <c r="P8" s="72"/>
      <c r="Q8" s="72"/>
      <c r="R8" s="91"/>
      <c r="S8" s="12"/>
      <c r="T8" s="12"/>
      <c r="U8" s="12"/>
      <c r="V8" s="12"/>
      <c r="W8" s="12"/>
    </row>
    <row r="9" spans="1:23" ht="15.75" customHeight="1">
      <c r="A9" s="3" t="s">
        <v>8</v>
      </c>
      <c r="B9" s="16">
        <v>6207</v>
      </c>
      <c r="C9" s="16">
        <v>278</v>
      </c>
      <c r="D9" s="18">
        <v>0.045</v>
      </c>
      <c r="E9" s="16">
        <v>1136</v>
      </c>
      <c r="F9" s="18">
        <v>0.183</v>
      </c>
      <c r="G9" s="16">
        <v>4419</v>
      </c>
      <c r="H9" s="18">
        <v>0.712</v>
      </c>
      <c r="I9" s="16">
        <v>166</v>
      </c>
      <c r="J9" s="18">
        <v>0.027</v>
      </c>
      <c r="K9" s="16">
        <v>183</v>
      </c>
      <c r="L9" s="18">
        <v>0.029</v>
      </c>
      <c r="M9" s="16">
        <v>25</v>
      </c>
      <c r="N9" s="18">
        <v>0.004</v>
      </c>
      <c r="O9" s="8"/>
      <c r="P9" s="72"/>
      <c r="Q9" s="72"/>
      <c r="R9" s="91"/>
      <c r="S9" s="12"/>
      <c r="T9" s="12"/>
      <c r="U9" s="12"/>
      <c r="V9" s="12"/>
      <c r="W9" s="12"/>
    </row>
    <row r="10" spans="1:23" ht="15.75" customHeight="1">
      <c r="A10" s="3" t="s">
        <v>9</v>
      </c>
      <c r="B10" s="16">
        <v>6056</v>
      </c>
      <c r="C10" s="16">
        <v>238</v>
      </c>
      <c r="D10" s="18">
        <v>0.039</v>
      </c>
      <c r="E10" s="16">
        <v>726</v>
      </c>
      <c r="F10" s="18">
        <v>0.12</v>
      </c>
      <c r="G10" s="16">
        <v>2378</v>
      </c>
      <c r="H10" s="18">
        <v>0.393</v>
      </c>
      <c r="I10" s="16">
        <v>2652</v>
      </c>
      <c r="J10" s="18">
        <v>0.438</v>
      </c>
      <c r="K10" s="16">
        <v>53</v>
      </c>
      <c r="L10" s="18">
        <v>0.009</v>
      </c>
      <c r="M10" s="16">
        <v>9</v>
      </c>
      <c r="N10" s="18">
        <v>0.001</v>
      </c>
      <c r="O10" s="8"/>
      <c r="P10" s="72"/>
      <c r="Q10" s="72"/>
      <c r="R10" s="91"/>
      <c r="S10" s="12"/>
      <c r="T10" s="12"/>
      <c r="U10" s="12"/>
      <c r="V10" s="12"/>
      <c r="W10" s="12"/>
    </row>
    <row r="11" spans="1:23" ht="15.75" customHeight="1">
      <c r="A11" s="3" t="s">
        <v>10</v>
      </c>
      <c r="B11" s="16">
        <v>11715</v>
      </c>
      <c r="C11" s="16">
        <v>1038</v>
      </c>
      <c r="D11" s="18">
        <v>0.089</v>
      </c>
      <c r="E11" s="16">
        <v>1884</v>
      </c>
      <c r="F11" s="18">
        <v>0.161</v>
      </c>
      <c r="G11" s="16">
        <v>5350</v>
      </c>
      <c r="H11" s="18">
        <v>0.457</v>
      </c>
      <c r="I11" s="16">
        <v>3224</v>
      </c>
      <c r="J11" s="18">
        <v>0.275</v>
      </c>
      <c r="K11" s="16">
        <v>184</v>
      </c>
      <c r="L11" s="18">
        <v>0.016</v>
      </c>
      <c r="M11" s="16">
        <v>35</v>
      </c>
      <c r="N11" s="18">
        <v>0.003</v>
      </c>
      <c r="O11" s="8"/>
      <c r="P11" s="72"/>
      <c r="Q11" s="72"/>
      <c r="R11" s="91"/>
      <c r="S11" s="12"/>
      <c r="T11" s="12"/>
      <c r="U11" s="12"/>
      <c r="V11" s="12"/>
      <c r="W11" s="12"/>
    </row>
    <row r="12" spans="1:23" ht="15.75" customHeight="1">
      <c r="A12" s="3" t="s">
        <v>11</v>
      </c>
      <c r="B12" s="16">
        <v>14625</v>
      </c>
      <c r="C12" s="16">
        <v>551</v>
      </c>
      <c r="D12" s="18">
        <v>0.038</v>
      </c>
      <c r="E12" s="16">
        <v>1237</v>
      </c>
      <c r="F12" s="18">
        <v>0.085</v>
      </c>
      <c r="G12" s="16">
        <v>7492</v>
      </c>
      <c r="H12" s="18">
        <v>0.512</v>
      </c>
      <c r="I12" s="16">
        <v>4880</v>
      </c>
      <c r="J12" s="18">
        <v>0.334</v>
      </c>
      <c r="K12" s="16">
        <v>411</v>
      </c>
      <c r="L12" s="18">
        <v>0.028</v>
      </c>
      <c r="M12" s="16">
        <v>54</v>
      </c>
      <c r="N12" s="18">
        <v>0.004</v>
      </c>
      <c r="O12" s="8"/>
      <c r="P12" s="72"/>
      <c r="Q12" s="72"/>
      <c r="R12" s="91"/>
      <c r="S12" s="12"/>
      <c r="T12" s="12"/>
      <c r="U12" s="12"/>
      <c r="V12" s="12"/>
      <c r="W12" s="12"/>
    </row>
    <row r="13" spans="1:23" ht="15.75" customHeight="1">
      <c r="A13" s="3" t="s">
        <v>196</v>
      </c>
      <c r="B13" s="16">
        <v>3533</v>
      </c>
      <c r="C13" s="16">
        <v>861</v>
      </c>
      <c r="D13" s="18">
        <v>0.244</v>
      </c>
      <c r="E13" s="16">
        <v>442</v>
      </c>
      <c r="F13" s="18">
        <v>0.125</v>
      </c>
      <c r="G13" s="16">
        <v>1483</v>
      </c>
      <c r="H13" s="18">
        <v>0.42</v>
      </c>
      <c r="I13" s="16">
        <v>707</v>
      </c>
      <c r="J13" s="18">
        <v>0.2</v>
      </c>
      <c r="K13" s="16">
        <v>30</v>
      </c>
      <c r="L13" s="18">
        <v>0.008</v>
      </c>
      <c r="M13" s="16">
        <v>10</v>
      </c>
      <c r="N13" s="18">
        <v>0.003</v>
      </c>
      <c r="O13" s="8"/>
      <c r="P13" s="72"/>
      <c r="Q13" s="72"/>
      <c r="R13" s="91"/>
      <c r="S13" s="12"/>
      <c r="T13" s="12"/>
      <c r="U13" s="12"/>
      <c r="V13" s="12"/>
      <c r="W13" s="12"/>
    </row>
    <row r="14" spans="1:23" ht="15.75" customHeight="1">
      <c r="A14" s="3" t="s">
        <v>12</v>
      </c>
      <c r="B14" s="16">
        <v>5041</v>
      </c>
      <c r="C14" s="16">
        <v>642</v>
      </c>
      <c r="D14" s="18">
        <v>0.127</v>
      </c>
      <c r="E14" s="16">
        <v>551</v>
      </c>
      <c r="F14" s="18">
        <v>0.109</v>
      </c>
      <c r="G14" s="16">
        <v>3274</v>
      </c>
      <c r="H14" s="18">
        <v>0.649</v>
      </c>
      <c r="I14" s="16">
        <v>468</v>
      </c>
      <c r="J14" s="18">
        <v>0.093</v>
      </c>
      <c r="K14" s="16">
        <v>95</v>
      </c>
      <c r="L14" s="18">
        <v>0.019</v>
      </c>
      <c r="M14" s="16">
        <v>11</v>
      </c>
      <c r="N14" s="18">
        <v>0.002</v>
      </c>
      <c r="O14" s="8"/>
      <c r="P14" s="72"/>
      <c r="Q14" s="72"/>
      <c r="R14" s="91"/>
      <c r="S14" s="12"/>
      <c r="T14" s="12"/>
      <c r="U14" s="12"/>
      <c r="V14" s="12"/>
      <c r="W14" s="12"/>
    </row>
    <row r="15" spans="1:23" ht="15.75" customHeight="1">
      <c r="A15" s="3" t="s">
        <v>155</v>
      </c>
      <c r="B15" s="16">
        <v>7876</v>
      </c>
      <c r="C15" s="16">
        <v>1354</v>
      </c>
      <c r="D15" s="18">
        <v>0.172</v>
      </c>
      <c r="E15" s="16">
        <v>617</v>
      </c>
      <c r="F15" s="18">
        <v>0.078</v>
      </c>
      <c r="G15" s="16">
        <v>2891</v>
      </c>
      <c r="H15" s="18">
        <v>0.367</v>
      </c>
      <c r="I15" s="16">
        <v>2944</v>
      </c>
      <c r="J15" s="18">
        <v>0.374</v>
      </c>
      <c r="K15" s="16">
        <v>64</v>
      </c>
      <c r="L15" s="18">
        <v>0.008</v>
      </c>
      <c r="M15" s="16">
        <v>6</v>
      </c>
      <c r="N15" s="18">
        <v>0.001</v>
      </c>
      <c r="O15" s="8"/>
      <c r="P15" s="72"/>
      <c r="Q15" s="72"/>
      <c r="R15" s="91"/>
      <c r="S15" s="12"/>
      <c r="T15" s="12"/>
      <c r="U15" s="12"/>
      <c r="V15" s="12"/>
      <c r="W15" s="12"/>
    </row>
    <row r="16" spans="1:23" ht="15.75" customHeight="1">
      <c r="A16" s="3" t="s">
        <v>170</v>
      </c>
      <c r="B16" s="16">
        <v>5657</v>
      </c>
      <c r="C16" s="16">
        <v>621</v>
      </c>
      <c r="D16" s="18">
        <v>0.11</v>
      </c>
      <c r="E16" s="16">
        <v>556</v>
      </c>
      <c r="F16" s="18">
        <v>0.098</v>
      </c>
      <c r="G16" s="16">
        <v>2220</v>
      </c>
      <c r="H16" s="18">
        <v>0.392</v>
      </c>
      <c r="I16" s="16">
        <v>2196</v>
      </c>
      <c r="J16" s="18">
        <v>0.388</v>
      </c>
      <c r="K16" s="16">
        <v>56</v>
      </c>
      <c r="L16" s="18">
        <v>0.01</v>
      </c>
      <c r="M16" s="16">
        <v>8</v>
      </c>
      <c r="N16" s="18">
        <v>0.001</v>
      </c>
      <c r="O16" s="8"/>
      <c r="P16" s="72"/>
      <c r="Q16" s="72"/>
      <c r="R16" s="91"/>
      <c r="S16" s="12"/>
      <c r="T16" s="12"/>
      <c r="U16" s="12"/>
      <c r="V16" s="12"/>
      <c r="W16" s="12"/>
    </row>
    <row r="17" spans="1:23" ht="15.75" customHeight="1">
      <c r="A17" s="3" t="s">
        <v>13</v>
      </c>
      <c r="B17" s="16">
        <v>10068</v>
      </c>
      <c r="C17" s="16">
        <v>414</v>
      </c>
      <c r="D17" s="18">
        <v>0.041</v>
      </c>
      <c r="E17" s="16">
        <v>602</v>
      </c>
      <c r="F17" s="18">
        <v>0.06</v>
      </c>
      <c r="G17" s="16">
        <v>3801</v>
      </c>
      <c r="H17" s="18">
        <v>0.378</v>
      </c>
      <c r="I17" s="16">
        <v>4554</v>
      </c>
      <c r="J17" s="18">
        <v>0.452</v>
      </c>
      <c r="K17" s="16">
        <v>591</v>
      </c>
      <c r="L17" s="18">
        <v>0.059</v>
      </c>
      <c r="M17" s="16">
        <v>106</v>
      </c>
      <c r="N17" s="18">
        <v>0.011</v>
      </c>
      <c r="O17" s="8"/>
      <c r="P17" s="72"/>
      <c r="Q17" s="72"/>
      <c r="R17" s="91"/>
      <c r="S17" s="12"/>
      <c r="T17" s="12"/>
      <c r="U17" s="12"/>
      <c r="V17" s="12"/>
      <c r="W17" s="12"/>
    </row>
    <row r="18" spans="1:23" ht="15.75" customHeight="1">
      <c r="A18" s="3" t="s">
        <v>14</v>
      </c>
      <c r="B18" s="16">
        <v>5157</v>
      </c>
      <c r="C18" s="16">
        <v>373</v>
      </c>
      <c r="D18" s="18">
        <v>0.072</v>
      </c>
      <c r="E18" s="16">
        <v>709</v>
      </c>
      <c r="F18" s="18">
        <v>0.137</v>
      </c>
      <c r="G18" s="16">
        <v>3904</v>
      </c>
      <c r="H18" s="18">
        <v>0.757</v>
      </c>
      <c r="I18" s="16">
        <v>5</v>
      </c>
      <c r="J18" s="18">
        <v>0.001</v>
      </c>
      <c r="K18" s="16">
        <v>161</v>
      </c>
      <c r="L18" s="18">
        <v>0.031</v>
      </c>
      <c r="M18" s="16">
        <v>5</v>
      </c>
      <c r="N18" s="18">
        <v>0.001</v>
      </c>
      <c r="O18" s="8"/>
      <c r="P18" s="72"/>
      <c r="Q18" s="72"/>
      <c r="R18" s="91"/>
      <c r="S18" s="12"/>
      <c r="T18" s="12"/>
      <c r="U18" s="12"/>
      <c r="V18" s="12"/>
      <c r="W18" s="12"/>
    </row>
    <row r="19" spans="1:23" ht="15.75" customHeight="1">
      <c r="A19" s="3" t="s">
        <v>15</v>
      </c>
      <c r="B19" s="16">
        <v>2704</v>
      </c>
      <c r="C19" s="16">
        <v>822</v>
      </c>
      <c r="D19" s="18">
        <v>0.304</v>
      </c>
      <c r="E19" s="16">
        <v>297</v>
      </c>
      <c r="F19" s="18">
        <v>0.11</v>
      </c>
      <c r="G19" s="16">
        <v>1068</v>
      </c>
      <c r="H19" s="18">
        <v>0.395</v>
      </c>
      <c r="I19" s="16">
        <v>513</v>
      </c>
      <c r="J19" s="18">
        <v>0.19</v>
      </c>
      <c r="K19" s="16">
        <v>3</v>
      </c>
      <c r="L19" s="18">
        <v>0.001</v>
      </c>
      <c r="M19" s="16">
        <v>1</v>
      </c>
      <c r="N19" s="18">
        <v>0</v>
      </c>
      <c r="O19" s="8"/>
      <c r="P19" s="72"/>
      <c r="Q19" s="72"/>
      <c r="R19" s="91"/>
      <c r="S19" s="12"/>
      <c r="T19" s="12"/>
      <c r="U19" s="12"/>
      <c r="V19" s="12"/>
      <c r="W19" s="12"/>
    </row>
    <row r="20" spans="1:23" ht="15.75" customHeight="1">
      <c r="A20" s="3" t="s">
        <v>16</v>
      </c>
      <c r="B20" s="16">
        <v>3585</v>
      </c>
      <c r="C20" s="16">
        <v>242</v>
      </c>
      <c r="D20" s="18">
        <v>0.068</v>
      </c>
      <c r="E20" s="16">
        <v>545</v>
      </c>
      <c r="F20" s="18">
        <v>0.152</v>
      </c>
      <c r="G20" s="16">
        <v>2726</v>
      </c>
      <c r="H20" s="18">
        <v>0.76</v>
      </c>
      <c r="I20" s="16">
        <v>9</v>
      </c>
      <c r="J20" s="18">
        <v>0.003</v>
      </c>
      <c r="K20" s="16">
        <v>55</v>
      </c>
      <c r="L20" s="18">
        <v>0.015</v>
      </c>
      <c r="M20" s="16">
        <v>8</v>
      </c>
      <c r="N20" s="18">
        <v>0.002</v>
      </c>
      <c r="O20" s="8"/>
      <c r="P20" s="72"/>
      <c r="Q20" s="72"/>
      <c r="R20" s="91"/>
      <c r="S20" s="12"/>
      <c r="T20" s="12"/>
      <c r="U20" s="12"/>
      <c r="V20" s="12"/>
      <c r="W20" s="12"/>
    </row>
    <row r="21" spans="1:23" ht="15.75" customHeight="1">
      <c r="A21" s="3" t="s">
        <v>171</v>
      </c>
      <c r="B21" s="16">
        <v>2341</v>
      </c>
      <c r="C21" s="16">
        <v>688</v>
      </c>
      <c r="D21" s="18">
        <v>0.294</v>
      </c>
      <c r="E21" s="16">
        <v>311</v>
      </c>
      <c r="F21" s="18">
        <v>0.133</v>
      </c>
      <c r="G21" s="16">
        <v>1309</v>
      </c>
      <c r="H21" s="18">
        <v>0.559</v>
      </c>
      <c r="I21" s="16">
        <v>27</v>
      </c>
      <c r="J21" s="18">
        <v>0.012</v>
      </c>
      <c r="K21" s="16">
        <v>6</v>
      </c>
      <c r="L21" s="18">
        <v>0.003</v>
      </c>
      <c r="M21" s="16">
        <v>0</v>
      </c>
      <c r="N21" s="18">
        <v>0</v>
      </c>
      <c r="O21" s="8"/>
      <c r="P21" s="72"/>
      <c r="Q21" s="72"/>
      <c r="R21" s="91"/>
      <c r="S21" s="12"/>
      <c r="T21" s="12"/>
      <c r="U21" s="12"/>
      <c r="V21" s="12"/>
      <c r="W21" s="12"/>
    </row>
    <row r="22" spans="1:23" ht="15.75" customHeight="1">
      <c r="A22" s="3" t="s">
        <v>17</v>
      </c>
      <c r="B22" s="16">
        <v>3224</v>
      </c>
      <c r="C22" s="16">
        <v>366</v>
      </c>
      <c r="D22" s="18">
        <v>0.114</v>
      </c>
      <c r="E22" s="16">
        <v>271</v>
      </c>
      <c r="F22" s="18">
        <v>0.084</v>
      </c>
      <c r="G22" s="16">
        <v>1158</v>
      </c>
      <c r="H22" s="18">
        <v>0.359</v>
      </c>
      <c r="I22" s="16">
        <v>1320</v>
      </c>
      <c r="J22" s="18">
        <v>0.409</v>
      </c>
      <c r="K22" s="16">
        <v>94</v>
      </c>
      <c r="L22" s="18">
        <v>0.029</v>
      </c>
      <c r="M22" s="16">
        <v>15</v>
      </c>
      <c r="N22" s="18">
        <v>0.005</v>
      </c>
      <c r="O22" s="8"/>
      <c r="P22" s="72"/>
      <c r="Q22" s="72"/>
      <c r="R22" s="91"/>
      <c r="S22" s="12"/>
      <c r="T22" s="12"/>
      <c r="U22" s="12"/>
      <c r="V22" s="12"/>
      <c r="W22" s="12"/>
    </row>
    <row r="23" spans="1:23" ht="15.75" customHeight="1">
      <c r="A23" s="3" t="s">
        <v>19</v>
      </c>
      <c r="B23" s="16">
        <v>6722</v>
      </c>
      <c r="C23" s="16">
        <v>479</v>
      </c>
      <c r="D23" s="18">
        <v>0.071</v>
      </c>
      <c r="E23" s="16">
        <v>677</v>
      </c>
      <c r="F23" s="18">
        <v>0.101</v>
      </c>
      <c r="G23" s="16">
        <v>2541</v>
      </c>
      <c r="H23" s="18">
        <v>0.378</v>
      </c>
      <c r="I23" s="16">
        <v>2807</v>
      </c>
      <c r="J23" s="18">
        <v>0.418</v>
      </c>
      <c r="K23" s="16">
        <v>181</v>
      </c>
      <c r="L23" s="18">
        <v>0.027</v>
      </c>
      <c r="M23" s="16">
        <v>37</v>
      </c>
      <c r="N23" s="18">
        <v>0.006</v>
      </c>
      <c r="O23" s="8"/>
      <c r="P23" s="72"/>
      <c r="Q23" s="72"/>
      <c r="R23" s="91"/>
      <c r="S23" s="12"/>
      <c r="T23" s="12"/>
      <c r="U23" s="12"/>
      <c r="V23" s="12"/>
      <c r="W23" s="12"/>
    </row>
    <row r="24" spans="1:23" ht="15.75" customHeight="1">
      <c r="A24" s="3" t="s">
        <v>20</v>
      </c>
      <c r="B24" s="16">
        <v>2520</v>
      </c>
      <c r="C24" s="16">
        <v>633</v>
      </c>
      <c r="D24" s="18">
        <v>0.251</v>
      </c>
      <c r="E24" s="16">
        <v>354</v>
      </c>
      <c r="F24" s="18">
        <v>0.14</v>
      </c>
      <c r="G24" s="16">
        <v>1526</v>
      </c>
      <c r="H24" s="18">
        <v>0.606</v>
      </c>
      <c r="I24" s="16">
        <v>1</v>
      </c>
      <c r="J24" s="18">
        <v>0</v>
      </c>
      <c r="K24" s="16">
        <v>6</v>
      </c>
      <c r="L24" s="18">
        <v>0.002</v>
      </c>
      <c r="M24" s="16">
        <v>0</v>
      </c>
      <c r="N24" s="18">
        <v>0</v>
      </c>
      <c r="O24" s="8"/>
      <c r="P24" s="72"/>
      <c r="Q24" s="72"/>
      <c r="R24" s="91"/>
      <c r="S24" s="12"/>
      <c r="T24" s="12"/>
      <c r="U24" s="12"/>
      <c r="V24" s="12"/>
      <c r="W24" s="12"/>
    </row>
    <row r="25" spans="1:23" ht="15.75" customHeight="1">
      <c r="A25" s="3" t="s">
        <v>21</v>
      </c>
      <c r="B25" s="16">
        <v>2266</v>
      </c>
      <c r="C25" s="16">
        <v>402</v>
      </c>
      <c r="D25" s="18">
        <v>0.177</v>
      </c>
      <c r="E25" s="16">
        <v>280</v>
      </c>
      <c r="F25" s="18">
        <v>0.124</v>
      </c>
      <c r="G25" s="16">
        <v>1347</v>
      </c>
      <c r="H25" s="18">
        <v>0.594</v>
      </c>
      <c r="I25" s="16">
        <v>216</v>
      </c>
      <c r="J25" s="18">
        <v>0.095</v>
      </c>
      <c r="K25" s="16">
        <v>16</v>
      </c>
      <c r="L25" s="18">
        <v>0.007</v>
      </c>
      <c r="M25" s="16">
        <v>5</v>
      </c>
      <c r="N25" s="18">
        <v>0.002</v>
      </c>
      <c r="O25" s="8"/>
      <c r="P25" s="72"/>
      <c r="Q25" s="72"/>
      <c r="R25" s="91"/>
      <c r="S25" s="12"/>
      <c r="T25" s="12"/>
      <c r="U25" s="12"/>
      <c r="V25" s="12"/>
      <c r="W25" s="12"/>
    </row>
    <row r="26" spans="1:23" ht="15.75" customHeight="1">
      <c r="A26" s="3" t="s">
        <v>162</v>
      </c>
      <c r="B26" s="16">
        <v>6734</v>
      </c>
      <c r="C26" s="16">
        <v>437</v>
      </c>
      <c r="D26" s="18">
        <v>0.065</v>
      </c>
      <c r="E26" s="16">
        <v>723</v>
      </c>
      <c r="F26" s="18">
        <v>0.107</v>
      </c>
      <c r="G26" s="16">
        <v>2993</v>
      </c>
      <c r="H26" s="18">
        <v>0.444</v>
      </c>
      <c r="I26" s="16">
        <v>2518</v>
      </c>
      <c r="J26" s="18">
        <v>0.374</v>
      </c>
      <c r="K26" s="16">
        <v>56</v>
      </c>
      <c r="L26" s="18">
        <v>0.008</v>
      </c>
      <c r="M26" s="16">
        <v>7</v>
      </c>
      <c r="N26" s="18">
        <v>0.001</v>
      </c>
      <c r="O26" s="8"/>
      <c r="P26" s="72"/>
      <c r="Q26" s="72"/>
      <c r="R26" s="91"/>
      <c r="S26" s="12"/>
      <c r="T26" s="12"/>
      <c r="U26" s="12"/>
      <c r="V26" s="12"/>
      <c r="W26" s="12"/>
    </row>
    <row r="27" spans="1:23" ht="15.75" customHeight="1">
      <c r="A27" s="3" t="s">
        <v>22</v>
      </c>
      <c r="B27" s="16">
        <v>2237</v>
      </c>
      <c r="C27" s="16">
        <v>546</v>
      </c>
      <c r="D27" s="18">
        <v>0.244</v>
      </c>
      <c r="E27" s="16">
        <v>140</v>
      </c>
      <c r="F27" s="18">
        <v>0.063</v>
      </c>
      <c r="G27" s="16">
        <v>624</v>
      </c>
      <c r="H27" s="18">
        <v>0.279</v>
      </c>
      <c r="I27" s="16">
        <v>907</v>
      </c>
      <c r="J27" s="18">
        <v>0.405</v>
      </c>
      <c r="K27" s="16">
        <v>15</v>
      </c>
      <c r="L27" s="18">
        <v>0.007</v>
      </c>
      <c r="M27" s="16">
        <v>5</v>
      </c>
      <c r="N27" s="18">
        <v>0.002</v>
      </c>
      <c r="O27" s="8"/>
      <c r="P27" s="72"/>
      <c r="Q27" s="72"/>
      <c r="R27" s="91"/>
      <c r="S27" s="12"/>
      <c r="T27" s="12"/>
      <c r="U27" s="12"/>
      <c r="V27" s="12"/>
      <c r="W27" s="12"/>
    </row>
    <row r="28" spans="1:23" ht="15.75" customHeight="1">
      <c r="A28" s="3" t="s">
        <v>23</v>
      </c>
      <c r="B28" s="16">
        <v>9105</v>
      </c>
      <c r="C28" s="16">
        <v>927</v>
      </c>
      <c r="D28" s="18">
        <v>0.102</v>
      </c>
      <c r="E28" s="16">
        <v>956</v>
      </c>
      <c r="F28" s="18">
        <v>0.105</v>
      </c>
      <c r="G28" s="16">
        <v>5906</v>
      </c>
      <c r="H28" s="18">
        <v>0.649</v>
      </c>
      <c r="I28" s="16">
        <v>1142</v>
      </c>
      <c r="J28" s="18">
        <v>0.125</v>
      </c>
      <c r="K28" s="16">
        <v>157</v>
      </c>
      <c r="L28" s="18">
        <v>0.017</v>
      </c>
      <c r="M28" s="16">
        <v>17</v>
      </c>
      <c r="N28" s="18">
        <v>0.002</v>
      </c>
      <c r="O28" s="8"/>
      <c r="P28" s="72"/>
      <c r="Q28" s="72"/>
      <c r="R28" s="91"/>
      <c r="S28" s="12"/>
      <c r="T28" s="12"/>
      <c r="U28" s="12"/>
      <c r="V28" s="12"/>
      <c r="W28" s="12"/>
    </row>
    <row r="29" spans="1:23" ht="15.75" customHeight="1" thickBot="1">
      <c r="A29" s="3" t="s">
        <v>163</v>
      </c>
      <c r="B29" s="16">
        <v>5469</v>
      </c>
      <c r="C29" s="16">
        <v>1161</v>
      </c>
      <c r="D29" s="18">
        <v>0.212</v>
      </c>
      <c r="E29" s="16">
        <v>600</v>
      </c>
      <c r="F29" s="18">
        <v>0.11</v>
      </c>
      <c r="G29" s="16">
        <v>2078</v>
      </c>
      <c r="H29" s="18">
        <v>0.38</v>
      </c>
      <c r="I29" s="16">
        <v>1557</v>
      </c>
      <c r="J29" s="18">
        <v>0.285</v>
      </c>
      <c r="K29" s="16">
        <v>65</v>
      </c>
      <c r="L29" s="18">
        <v>0.012</v>
      </c>
      <c r="M29" s="16">
        <v>8</v>
      </c>
      <c r="N29" s="18">
        <v>0.001</v>
      </c>
      <c r="O29" s="8"/>
      <c r="P29" s="72"/>
      <c r="Q29" s="72"/>
      <c r="R29" s="91"/>
      <c r="S29" s="12"/>
      <c r="T29" s="12"/>
      <c r="U29" s="12"/>
      <c r="V29" s="12"/>
      <c r="W29" s="12"/>
    </row>
    <row r="30" spans="1:23" ht="15.75" customHeight="1" thickBot="1">
      <c r="A30" s="95" t="s">
        <v>52</v>
      </c>
      <c r="B30" s="2">
        <f>SUM(B7:B29)</f>
        <v>133862</v>
      </c>
      <c r="C30" s="27">
        <f>SUM(C7:C29)</f>
        <v>13782</v>
      </c>
      <c r="D30" s="15">
        <f>C30/B30</f>
        <v>0.10295677638164677</v>
      </c>
      <c r="E30" s="27">
        <f>SUM(E7:E29)</f>
        <v>15128</v>
      </c>
      <c r="F30" s="15">
        <f>E30/B30</f>
        <v>0.11301190778562997</v>
      </c>
      <c r="G30" s="27">
        <f>SUM(G7:G29)</f>
        <v>66752</v>
      </c>
      <c r="H30" s="15">
        <f>G30/B30</f>
        <v>0.4986628019901092</v>
      </c>
      <c r="I30" s="2">
        <f>SUM(I7:I29)</f>
        <v>35009</v>
      </c>
      <c r="J30" s="15">
        <f>I30/B30</f>
        <v>0.2615305314428292</v>
      </c>
      <c r="K30" s="2">
        <f>SUM(K7:K29)</f>
        <v>2769</v>
      </c>
      <c r="L30" s="15">
        <f>K30/B30</f>
        <v>0.020685482063617755</v>
      </c>
      <c r="M30" s="27">
        <f>SUM(M7:M29)</f>
        <v>422</v>
      </c>
      <c r="N30" s="15">
        <f>M30/B30</f>
        <v>0.0031525003361670976</v>
      </c>
      <c r="O30" s="8"/>
      <c r="P30" s="72"/>
      <c r="Q30" s="72"/>
      <c r="R30" s="91"/>
      <c r="S30" s="12"/>
      <c r="T30" s="12"/>
      <c r="U30" s="12"/>
      <c r="V30" s="12"/>
      <c r="W30" s="12"/>
    </row>
    <row r="31" spans="1:23" ht="15.75" customHeight="1" thickBot="1">
      <c r="A31" s="119" t="s">
        <v>53</v>
      </c>
      <c r="B31" s="19">
        <v>1924</v>
      </c>
      <c r="C31" s="19">
        <v>0</v>
      </c>
      <c r="D31" s="22">
        <v>0</v>
      </c>
      <c r="E31" s="19">
        <v>20</v>
      </c>
      <c r="F31" s="22">
        <v>0.01</v>
      </c>
      <c r="G31" s="19">
        <v>1866</v>
      </c>
      <c r="H31" s="22">
        <v>0.97</v>
      </c>
      <c r="I31" s="19">
        <v>27</v>
      </c>
      <c r="J31" s="22">
        <v>0.014</v>
      </c>
      <c r="K31" s="19">
        <v>11</v>
      </c>
      <c r="L31" s="22">
        <v>0.006</v>
      </c>
      <c r="M31" s="14">
        <v>0</v>
      </c>
      <c r="N31" s="22">
        <v>0</v>
      </c>
      <c r="O31" s="8"/>
      <c r="P31" s="72"/>
      <c r="Q31" s="72"/>
      <c r="R31" s="91"/>
      <c r="S31" s="12"/>
      <c r="T31" s="12"/>
      <c r="U31" s="12"/>
      <c r="V31" s="12"/>
      <c r="W31" s="12"/>
    </row>
    <row r="32" spans="1:23" ht="15.75" customHeight="1" thickBot="1">
      <c r="A32" s="34" t="s">
        <v>54</v>
      </c>
      <c r="B32" s="2">
        <f>SUM(B31:B31)</f>
        <v>1924</v>
      </c>
      <c r="C32" s="27">
        <f>SUM(C31:C31)</f>
        <v>0</v>
      </c>
      <c r="D32" s="15">
        <f>C32/B32</f>
        <v>0</v>
      </c>
      <c r="E32" s="27">
        <f>SUM(E31:E31)</f>
        <v>20</v>
      </c>
      <c r="F32" s="15">
        <f>E32/B32</f>
        <v>0.010395010395010396</v>
      </c>
      <c r="G32" s="27">
        <f>SUM(G31:G31)</f>
        <v>1866</v>
      </c>
      <c r="H32" s="15">
        <f>G32/B32</f>
        <v>0.9698544698544699</v>
      </c>
      <c r="I32" s="2">
        <f>SUM(I31:I31)</f>
        <v>27</v>
      </c>
      <c r="J32" s="15">
        <f>I32/B32</f>
        <v>0.014033264033264034</v>
      </c>
      <c r="K32" s="2">
        <f>SUM(K31:K31)</f>
        <v>11</v>
      </c>
      <c r="L32" s="15">
        <f>K32/B32</f>
        <v>0.005717255717255718</v>
      </c>
      <c r="M32" s="27">
        <f>SUM(M31:M31)</f>
        <v>0</v>
      </c>
      <c r="N32" s="15">
        <f>M32/B32</f>
        <v>0</v>
      </c>
      <c r="O32" s="8"/>
      <c r="P32" s="72"/>
      <c r="Q32" s="72"/>
      <c r="R32" s="91"/>
      <c r="S32" s="12"/>
      <c r="T32" s="12"/>
      <c r="U32" s="12"/>
      <c r="V32" s="12"/>
      <c r="W32" s="12"/>
    </row>
    <row r="33" spans="1:23" ht="15.75" customHeight="1" thickBot="1">
      <c r="A33" s="34" t="s">
        <v>24</v>
      </c>
      <c r="B33" s="27">
        <f>B30+B32</f>
        <v>135786</v>
      </c>
      <c r="C33" s="27">
        <f>C30+C32</f>
        <v>13782</v>
      </c>
      <c r="D33" s="15">
        <f>C33/B33</f>
        <v>0.10149794529627502</v>
      </c>
      <c r="E33" s="27">
        <f>E30+E32</f>
        <v>15148</v>
      </c>
      <c r="F33" s="15">
        <f>E33/B33</f>
        <v>0.11155789256624395</v>
      </c>
      <c r="G33" s="27">
        <f>G30+G32</f>
        <v>68618</v>
      </c>
      <c r="H33" s="15">
        <f>G33/B33</f>
        <v>0.5053392838731533</v>
      </c>
      <c r="I33" s="27">
        <f>I30+I32</f>
        <v>35036</v>
      </c>
      <c r="J33" s="15">
        <f>I33/B33</f>
        <v>0.25802365486869044</v>
      </c>
      <c r="K33" s="27">
        <f>K30+K32</f>
        <v>2780</v>
      </c>
      <c r="L33" s="15">
        <f>K33/B33</f>
        <v>0.020473391954987995</v>
      </c>
      <c r="M33" s="27">
        <f>M30+M32</f>
        <v>422</v>
      </c>
      <c r="N33" s="15">
        <f>M33/B33</f>
        <v>0.003107831440649257</v>
      </c>
      <c r="O33" s="8"/>
      <c r="P33" s="72"/>
      <c r="Q33" s="72"/>
      <c r="R33" s="91"/>
      <c r="S33" s="12"/>
      <c r="T33" s="12"/>
      <c r="U33" s="12"/>
      <c r="V33" s="12"/>
      <c r="W33" s="12"/>
    </row>
    <row r="34" spans="3:23" ht="12.75">
      <c r="C34" s="8"/>
      <c r="D34" s="12"/>
      <c r="P34" s="72"/>
      <c r="Q34" s="72"/>
      <c r="R34" s="91"/>
      <c r="S34" s="12"/>
      <c r="T34" s="12"/>
      <c r="U34" s="12"/>
      <c r="V34" s="12"/>
      <c r="W34" s="12"/>
    </row>
    <row r="35" spans="2:23" ht="12.75">
      <c r="B35" s="8"/>
      <c r="D35" s="8"/>
      <c r="R35" s="12"/>
      <c r="S35" s="12"/>
      <c r="T35" s="12"/>
      <c r="U35" s="12"/>
      <c r="V35" s="12"/>
      <c r="W35" s="12"/>
    </row>
    <row r="36" spans="2:23" ht="12.75">
      <c r="B36" s="8"/>
      <c r="R36" s="12"/>
      <c r="S36" s="12"/>
      <c r="T36" s="12"/>
      <c r="U36" s="12"/>
      <c r="V36" s="12"/>
      <c r="W36" s="12"/>
    </row>
    <row r="37" spans="18:23" ht="12.75">
      <c r="R37" s="12"/>
      <c r="S37" s="12"/>
      <c r="T37" s="12"/>
      <c r="U37" s="12"/>
      <c r="V37" s="12"/>
      <c r="W37" s="12"/>
    </row>
    <row r="38" spans="4:23" ht="12.75">
      <c r="D38" s="6"/>
      <c r="E38" s="5"/>
      <c r="R38" s="12"/>
      <c r="S38" s="12"/>
      <c r="T38" s="12"/>
      <c r="U38" s="12"/>
      <c r="V38" s="12"/>
      <c r="W38" s="12"/>
    </row>
    <row r="39" spans="18:23" ht="12.75">
      <c r="R39" s="12"/>
      <c r="S39" s="12"/>
      <c r="T39" s="12"/>
      <c r="U39" s="12"/>
      <c r="V39" s="12"/>
      <c r="W39" s="12"/>
    </row>
  </sheetData>
  <sheetProtection/>
  <mergeCells count="11">
    <mergeCell ref="A5:A6"/>
    <mergeCell ref="C5:D5"/>
    <mergeCell ref="E5:F5"/>
    <mergeCell ref="G5:H5"/>
    <mergeCell ref="K5:L5"/>
    <mergeCell ref="A2:N2"/>
    <mergeCell ref="A3:N3"/>
    <mergeCell ref="A4:N4"/>
    <mergeCell ref="M5:N5"/>
    <mergeCell ref="I5:J5"/>
    <mergeCell ref="B5:B6"/>
  </mergeCells>
  <printOptions horizontalCentered="1"/>
  <pageMargins left="0.75" right="0.75" top="0.5" bottom="0.5" header="0.25" footer="0.25"/>
  <pageSetup fitToHeight="1" fitToWidth="1" horizontalDpi="600" verticalDpi="600" orientation="landscape" r:id="rId1"/>
  <headerFooter alignWithMargins="0">
    <oddFooter>&amp;LPage 7&amp;R&amp;F/&amp;A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A1" sqref="A1"/>
    </sheetView>
  </sheetViews>
  <sheetFormatPr defaultColWidth="9.140625" defaultRowHeight="12.75"/>
  <cols>
    <col min="1" max="1" width="19.57421875" style="0" customWidth="1"/>
    <col min="2" max="5" width="8.7109375" style="0" customWidth="1"/>
    <col min="6" max="6" width="11.421875" style="0" customWidth="1"/>
    <col min="7" max="7" width="14.140625" style="8" customWidth="1"/>
  </cols>
  <sheetData>
    <row r="1" spans="1:7" ht="12.75">
      <c r="A1" s="179" t="s">
        <v>186</v>
      </c>
      <c r="B1" s="93"/>
      <c r="C1" s="93"/>
      <c r="D1" s="93"/>
      <c r="E1" s="77"/>
      <c r="F1" s="77"/>
      <c r="G1" s="77"/>
    </row>
    <row r="2" spans="1:8" ht="12.75">
      <c r="A2" s="230" t="s">
        <v>116</v>
      </c>
      <c r="B2" s="230"/>
      <c r="C2" s="230"/>
      <c r="D2" s="230"/>
      <c r="E2" s="230"/>
      <c r="F2" s="230"/>
      <c r="G2" s="230"/>
      <c r="H2" s="1"/>
    </row>
    <row r="3" spans="1:8" ht="15">
      <c r="A3" s="231" t="s">
        <v>38</v>
      </c>
      <c r="B3" s="231"/>
      <c r="C3" s="231"/>
      <c r="D3" s="231"/>
      <c r="E3" s="231"/>
      <c r="F3" s="231"/>
      <c r="G3" s="231"/>
      <c r="H3" s="1"/>
    </row>
    <row r="4" spans="1:8" ht="15">
      <c r="A4" s="231" t="s">
        <v>192</v>
      </c>
      <c r="B4" s="232"/>
      <c r="C4" s="232"/>
      <c r="D4" s="232"/>
      <c r="E4" s="232"/>
      <c r="F4" s="232"/>
      <c r="G4" s="232"/>
      <c r="H4" s="1"/>
    </row>
    <row r="5" spans="1:7" ht="45.75" customHeight="1" thickBot="1">
      <c r="A5" s="98" t="s">
        <v>80</v>
      </c>
      <c r="B5" s="38" t="s">
        <v>39</v>
      </c>
      <c r="C5" s="38" t="s">
        <v>40</v>
      </c>
      <c r="D5" s="70" t="s">
        <v>41</v>
      </c>
      <c r="E5" s="40" t="s">
        <v>42</v>
      </c>
      <c r="F5" s="40" t="s">
        <v>92</v>
      </c>
      <c r="G5" s="58" t="s">
        <v>93</v>
      </c>
    </row>
    <row r="6" spans="1:10" ht="15.75" customHeight="1" thickTop="1">
      <c r="A6" s="3" t="s">
        <v>5</v>
      </c>
      <c r="B6" s="19">
        <v>589</v>
      </c>
      <c r="C6" s="19">
        <v>1863</v>
      </c>
      <c r="D6" s="19">
        <v>0</v>
      </c>
      <c r="E6" s="19">
        <v>1726</v>
      </c>
      <c r="F6" s="19">
        <v>4178</v>
      </c>
      <c r="G6" s="19">
        <v>2635</v>
      </c>
      <c r="I6" s="8"/>
      <c r="J6" s="8"/>
    </row>
    <row r="7" spans="1:10" ht="15.75" customHeight="1">
      <c r="A7" s="3" t="s">
        <v>7</v>
      </c>
      <c r="B7" s="16">
        <v>1453</v>
      </c>
      <c r="C7" s="16">
        <v>1474</v>
      </c>
      <c r="D7" s="16">
        <v>617</v>
      </c>
      <c r="E7" s="16">
        <v>1826</v>
      </c>
      <c r="F7" s="16">
        <v>5370</v>
      </c>
      <c r="G7" s="16">
        <v>3241</v>
      </c>
      <c r="I7" s="8"/>
      <c r="J7" s="8"/>
    </row>
    <row r="8" spans="1:10" ht="15.75" customHeight="1">
      <c r="A8" s="3" t="s">
        <v>8</v>
      </c>
      <c r="B8" s="16">
        <v>1521</v>
      </c>
      <c r="C8" s="16">
        <v>1818</v>
      </c>
      <c r="D8" s="16">
        <v>0</v>
      </c>
      <c r="E8" s="16">
        <v>2340</v>
      </c>
      <c r="F8" s="16">
        <v>5679</v>
      </c>
      <c r="G8" s="16">
        <v>3371</v>
      </c>
      <c r="I8" s="8"/>
      <c r="J8" s="8"/>
    </row>
    <row r="9" spans="1:10" ht="15.75" customHeight="1">
      <c r="A9" s="3" t="s">
        <v>9</v>
      </c>
      <c r="B9" s="16">
        <v>2034</v>
      </c>
      <c r="C9" s="16">
        <v>1662</v>
      </c>
      <c r="D9" s="16">
        <v>2289</v>
      </c>
      <c r="E9" s="16">
        <v>1982</v>
      </c>
      <c r="F9" s="16">
        <v>7967</v>
      </c>
      <c r="G9" s="16">
        <v>3968</v>
      </c>
      <c r="I9" s="8"/>
      <c r="J9" s="8"/>
    </row>
    <row r="10" spans="1:10" ht="15.75" customHeight="1">
      <c r="A10" s="3" t="s">
        <v>10</v>
      </c>
      <c r="B10" s="16">
        <v>2980</v>
      </c>
      <c r="C10" s="16">
        <v>2947</v>
      </c>
      <c r="D10" s="16">
        <v>640</v>
      </c>
      <c r="E10" s="16">
        <v>3416</v>
      </c>
      <c r="F10" s="16">
        <v>9983</v>
      </c>
      <c r="G10" s="16">
        <v>5719</v>
      </c>
      <c r="I10" s="8"/>
      <c r="J10" s="8"/>
    </row>
    <row r="11" spans="1:10" ht="15.75" customHeight="1">
      <c r="A11" s="3" t="s">
        <v>11</v>
      </c>
      <c r="B11" s="16">
        <v>4758</v>
      </c>
      <c r="C11" s="16">
        <v>3861</v>
      </c>
      <c r="D11" s="16">
        <v>2720</v>
      </c>
      <c r="E11" s="16">
        <v>6909</v>
      </c>
      <c r="F11" s="16">
        <v>18248</v>
      </c>
      <c r="G11" s="16">
        <v>9940</v>
      </c>
      <c r="I11" s="8"/>
      <c r="J11" s="8"/>
    </row>
    <row r="12" spans="1:10" ht="15.75" customHeight="1">
      <c r="A12" s="3" t="s">
        <v>196</v>
      </c>
      <c r="B12" s="16">
        <v>1066</v>
      </c>
      <c r="C12" s="16">
        <v>935</v>
      </c>
      <c r="D12" s="16">
        <v>771</v>
      </c>
      <c r="E12" s="16">
        <v>747</v>
      </c>
      <c r="F12" s="16">
        <v>3519</v>
      </c>
      <c r="G12" s="16">
        <v>2089</v>
      </c>
      <c r="I12" s="8"/>
      <c r="J12" s="8"/>
    </row>
    <row r="13" spans="1:10" ht="15.75" customHeight="1">
      <c r="A13" s="3" t="s">
        <v>12</v>
      </c>
      <c r="B13" s="16">
        <v>1503</v>
      </c>
      <c r="C13" s="16">
        <v>1092</v>
      </c>
      <c r="D13" s="16">
        <v>125</v>
      </c>
      <c r="E13" s="16">
        <v>1379</v>
      </c>
      <c r="F13" s="16">
        <v>4099</v>
      </c>
      <c r="G13" s="16">
        <v>2527</v>
      </c>
      <c r="I13" s="8"/>
      <c r="J13" s="8"/>
    </row>
    <row r="14" spans="1:10" ht="15.75" customHeight="1">
      <c r="A14" s="3" t="s">
        <v>155</v>
      </c>
      <c r="B14" s="16">
        <v>2983</v>
      </c>
      <c r="C14" s="16">
        <v>2049</v>
      </c>
      <c r="D14" s="16">
        <v>0</v>
      </c>
      <c r="E14" s="16">
        <v>2291</v>
      </c>
      <c r="F14" s="16">
        <v>7323</v>
      </c>
      <c r="G14" s="16">
        <v>4383</v>
      </c>
      <c r="I14" s="8"/>
      <c r="J14" s="8"/>
    </row>
    <row r="15" spans="1:10" ht="15.75" customHeight="1">
      <c r="A15" s="3" t="s">
        <v>170</v>
      </c>
      <c r="B15" s="16">
        <v>2490</v>
      </c>
      <c r="C15" s="16">
        <v>1900</v>
      </c>
      <c r="D15" s="16">
        <v>31</v>
      </c>
      <c r="E15" s="16">
        <v>1296</v>
      </c>
      <c r="F15" s="16">
        <v>5717</v>
      </c>
      <c r="G15" s="16">
        <v>3500</v>
      </c>
      <c r="I15" s="8"/>
      <c r="J15" s="8"/>
    </row>
    <row r="16" spans="1:10" ht="15.75" customHeight="1">
      <c r="A16" s="3" t="s">
        <v>13</v>
      </c>
      <c r="B16" s="16">
        <v>3852</v>
      </c>
      <c r="C16" s="16">
        <v>2365</v>
      </c>
      <c r="D16" s="16">
        <v>2500</v>
      </c>
      <c r="E16" s="16">
        <v>3072</v>
      </c>
      <c r="F16" s="16">
        <v>11789</v>
      </c>
      <c r="G16" s="16">
        <v>6517</v>
      </c>
      <c r="I16" s="8"/>
      <c r="J16" s="8"/>
    </row>
    <row r="17" spans="1:10" ht="15.75" customHeight="1">
      <c r="A17" s="3" t="s">
        <v>14</v>
      </c>
      <c r="B17" s="16">
        <v>1579</v>
      </c>
      <c r="C17" s="16">
        <v>1273</v>
      </c>
      <c r="D17" s="16">
        <v>62</v>
      </c>
      <c r="E17" s="16">
        <v>1338</v>
      </c>
      <c r="F17" s="16">
        <v>4252</v>
      </c>
      <c r="G17" s="16">
        <v>2534</v>
      </c>
      <c r="I17" s="8"/>
      <c r="J17" s="8"/>
    </row>
    <row r="18" spans="1:10" ht="15.75" customHeight="1">
      <c r="A18" s="3" t="s">
        <v>15</v>
      </c>
      <c r="B18" s="16">
        <v>564</v>
      </c>
      <c r="C18" s="16">
        <v>570</v>
      </c>
      <c r="D18" s="16">
        <v>0</v>
      </c>
      <c r="E18" s="16">
        <v>542</v>
      </c>
      <c r="F18" s="16">
        <v>1676</v>
      </c>
      <c r="G18" s="16">
        <v>960</v>
      </c>
      <c r="I18" s="8"/>
      <c r="J18" s="8"/>
    </row>
    <row r="19" spans="1:10" ht="15.75" customHeight="1">
      <c r="A19" s="3" t="s">
        <v>16</v>
      </c>
      <c r="B19" s="16">
        <v>1574</v>
      </c>
      <c r="C19" s="16">
        <v>541</v>
      </c>
      <c r="D19" s="16">
        <v>66</v>
      </c>
      <c r="E19" s="16">
        <v>996</v>
      </c>
      <c r="F19" s="16">
        <v>3177</v>
      </c>
      <c r="G19" s="16">
        <v>2078</v>
      </c>
      <c r="I19" s="8"/>
      <c r="J19" s="8"/>
    </row>
    <row r="20" spans="1:10" ht="15.75" customHeight="1">
      <c r="A20" s="3" t="s">
        <v>171</v>
      </c>
      <c r="B20" s="16">
        <v>570</v>
      </c>
      <c r="C20" s="16">
        <v>526</v>
      </c>
      <c r="D20" s="16">
        <v>71</v>
      </c>
      <c r="E20" s="16">
        <v>517</v>
      </c>
      <c r="F20" s="16">
        <v>1684</v>
      </c>
      <c r="G20" s="16">
        <v>982</v>
      </c>
      <c r="I20" s="8"/>
      <c r="J20" s="8"/>
    </row>
    <row r="21" spans="1:10" ht="15.75" customHeight="1">
      <c r="A21" s="3" t="s">
        <v>17</v>
      </c>
      <c r="B21" s="16">
        <v>977</v>
      </c>
      <c r="C21" s="16">
        <v>964</v>
      </c>
      <c r="D21" s="16">
        <v>838</v>
      </c>
      <c r="E21" s="16">
        <v>661</v>
      </c>
      <c r="F21" s="16">
        <v>3440</v>
      </c>
      <c r="G21" s="16">
        <v>1874</v>
      </c>
      <c r="I21" s="8"/>
      <c r="J21" s="8"/>
    </row>
    <row r="22" spans="1:10" ht="15.75" customHeight="1">
      <c r="A22" s="3" t="s">
        <v>19</v>
      </c>
      <c r="B22" s="16">
        <v>2328</v>
      </c>
      <c r="C22" s="16">
        <v>1769</v>
      </c>
      <c r="D22" s="16">
        <v>477</v>
      </c>
      <c r="E22" s="16">
        <v>1747</v>
      </c>
      <c r="F22" s="16">
        <v>6321</v>
      </c>
      <c r="G22" s="16">
        <v>3786</v>
      </c>
      <c r="I22" s="8"/>
      <c r="J22" s="8"/>
    </row>
    <row r="23" spans="1:10" ht="15.75" customHeight="1">
      <c r="A23" s="3" t="s">
        <v>20</v>
      </c>
      <c r="B23" s="16">
        <v>639</v>
      </c>
      <c r="C23" s="16">
        <v>578</v>
      </c>
      <c r="D23" s="16">
        <v>0</v>
      </c>
      <c r="E23" s="16">
        <v>671</v>
      </c>
      <c r="F23" s="16">
        <v>1888</v>
      </c>
      <c r="G23" s="16">
        <v>1058</v>
      </c>
      <c r="I23" s="8"/>
      <c r="J23" s="8"/>
    </row>
    <row r="24" spans="1:10" ht="15.75" customHeight="1">
      <c r="A24" s="3" t="s">
        <v>21</v>
      </c>
      <c r="B24" s="16">
        <v>749</v>
      </c>
      <c r="C24" s="16">
        <v>646</v>
      </c>
      <c r="D24" s="16">
        <v>181</v>
      </c>
      <c r="E24" s="16">
        <v>709</v>
      </c>
      <c r="F24" s="16">
        <v>2285</v>
      </c>
      <c r="G24" s="16">
        <v>1320</v>
      </c>
      <c r="I24" s="8"/>
      <c r="J24" s="8"/>
    </row>
    <row r="25" spans="1:10" ht="15.75" customHeight="1">
      <c r="A25" s="3" t="s">
        <v>162</v>
      </c>
      <c r="B25" s="16">
        <v>2022</v>
      </c>
      <c r="C25" s="16">
        <v>1721</v>
      </c>
      <c r="D25" s="16">
        <v>1292</v>
      </c>
      <c r="E25" s="16">
        <v>1670</v>
      </c>
      <c r="F25" s="16">
        <v>6705</v>
      </c>
      <c r="G25" s="16">
        <v>3841</v>
      </c>
      <c r="I25" s="8"/>
      <c r="J25" s="8"/>
    </row>
    <row r="26" spans="1:10" ht="15.75" customHeight="1">
      <c r="A26" s="3" t="s">
        <v>22</v>
      </c>
      <c r="B26" s="16">
        <v>644</v>
      </c>
      <c r="C26" s="16">
        <v>682</v>
      </c>
      <c r="D26" s="16">
        <v>474</v>
      </c>
      <c r="E26" s="16">
        <v>562</v>
      </c>
      <c r="F26" s="16">
        <v>2362</v>
      </c>
      <c r="G26" s="16">
        <v>1316</v>
      </c>
      <c r="I26" s="8"/>
      <c r="J26" s="8"/>
    </row>
    <row r="27" spans="1:10" ht="15.75" customHeight="1">
      <c r="A27" s="3" t="s">
        <v>23</v>
      </c>
      <c r="B27" s="16">
        <v>3539</v>
      </c>
      <c r="C27" s="16">
        <v>2612</v>
      </c>
      <c r="D27" s="16">
        <v>0</v>
      </c>
      <c r="E27" s="16">
        <v>2435</v>
      </c>
      <c r="F27" s="16">
        <v>8586</v>
      </c>
      <c r="G27" s="16">
        <v>5176</v>
      </c>
      <c r="I27" s="8"/>
      <c r="J27" s="8"/>
    </row>
    <row r="28" spans="1:10" ht="15.75" customHeight="1" thickBot="1">
      <c r="A28" s="3" t="s">
        <v>163</v>
      </c>
      <c r="B28" s="16">
        <v>1450</v>
      </c>
      <c r="C28" s="16">
        <v>1366</v>
      </c>
      <c r="D28" s="16">
        <v>0</v>
      </c>
      <c r="E28" s="16">
        <v>1354</v>
      </c>
      <c r="F28" s="16">
        <v>4170</v>
      </c>
      <c r="G28" s="16">
        <v>2595</v>
      </c>
      <c r="I28" s="8"/>
      <c r="J28" s="8"/>
    </row>
    <row r="29" spans="1:10" ht="15.75" customHeight="1" thickBot="1">
      <c r="A29" s="96" t="s">
        <v>52</v>
      </c>
      <c r="B29" s="2">
        <f aca="true" t="shared" si="0" ref="B29:G29">SUM(B6:B28)</f>
        <v>41864</v>
      </c>
      <c r="C29" s="2">
        <f t="shared" si="0"/>
        <v>35214</v>
      </c>
      <c r="D29" s="2">
        <f t="shared" si="0"/>
        <v>13154</v>
      </c>
      <c r="E29" s="2">
        <f t="shared" si="0"/>
        <v>40186</v>
      </c>
      <c r="F29" s="2">
        <f t="shared" si="0"/>
        <v>130418</v>
      </c>
      <c r="G29" s="2">
        <f t="shared" si="0"/>
        <v>75410</v>
      </c>
      <c r="I29" s="8"/>
      <c r="J29" s="8"/>
    </row>
    <row r="30" spans="1:10" ht="15.75" customHeight="1" thickBot="1">
      <c r="A30" s="119" t="s">
        <v>53</v>
      </c>
      <c r="B30" s="19">
        <v>587</v>
      </c>
      <c r="C30" s="19">
        <v>659</v>
      </c>
      <c r="D30" s="19">
        <v>256</v>
      </c>
      <c r="E30" s="19">
        <v>328</v>
      </c>
      <c r="F30" s="19">
        <v>1830</v>
      </c>
      <c r="G30" s="19">
        <v>1169</v>
      </c>
      <c r="I30" s="8"/>
      <c r="J30" s="8"/>
    </row>
    <row r="31" spans="1:10" ht="15.75" customHeight="1" thickBot="1">
      <c r="A31" s="95" t="s">
        <v>54</v>
      </c>
      <c r="B31" s="2">
        <f aca="true" t="shared" si="1" ref="B31:G31">SUM(B30:B30)</f>
        <v>587</v>
      </c>
      <c r="C31" s="2">
        <f t="shared" si="1"/>
        <v>659</v>
      </c>
      <c r="D31" s="2">
        <f t="shared" si="1"/>
        <v>256</v>
      </c>
      <c r="E31" s="2">
        <f t="shared" si="1"/>
        <v>328</v>
      </c>
      <c r="F31" s="2">
        <f t="shared" si="1"/>
        <v>1830</v>
      </c>
      <c r="G31" s="2">
        <f t="shared" si="1"/>
        <v>1169</v>
      </c>
      <c r="I31" s="8"/>
      <c r="J31" s="8"/>
    </row>
    <row r="32" spans="1:10" ht="15.75" customHeight="1" thickBot="1">
      <c r="A32" s="34" t="s">
        <v>24</v>
      </c>
      <c r="B32" s="35">
        <f aca="true" t="shared" si="2" ref="B32:G32">B29+B31</f>
        <v>42451</v>
      </c>
      <c r="C32" s="35">
        <f t="shared" si="2"/>
        <v>35873</v>
      </c>
      <c r="D32" s="35">
        <f t="shared" si="2"/>
        <v>13410</v>
      </c>
      <c r="E32" s="35">
        <f t="shared" si="2"/>
        <v>40514</v>
      </c>
      <c r="F32" s="35">
        <f t="shared" si="2"/>
        <v>132248</v>
      </c>
      <c r="G32" s="35">
        <f t="shared" si="2"/>
        <v>76579</v>
      </c>
      <c r="I32" s="8"/>
      <c r="J32" s="8"/>
    </row>
    <row r="33" spans="2:10" ht="12.75">
      <c r="B33" s="8"/>
      <c r="I33" s="8"/>
      <c r="J33" s="8"/>
    </row>
  </sheetData>
  <sheetProtection/>
  <mergeCells count="3">
    <mergeCell ref="A2:G2"/>
    <mergeCell ref="A4:G4"/>
    <mergeCell ref="A3:G3"/>
  </mergeCells>
  <printOptions horizontalCentered="1"/>
  <pageMargins left="0.5" right="0.5" top="0.75" bottom="0.5" header="0.5" footer="0.25"/>
  <pageSetup fitToHeight="1" fitToWidth="1" horizontalDpi="600" verticalDpi="600" orientation="portrait" r:id="rId1"/>
  <headerFooter alignWithMargins="0">
    <oddFooter>&amp;LPage 8&amp;R&amp;F/&amp;A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Waycross Data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Lawson</dc:creator>
  <cp:keywords/>
  <dc:description/>
  <cp:lastModifiedBy>Lawson, Deborah. (Debbie)</cp:lastModifiedBy>
  <cp:lastPrinted>2015-08-21T15:04:12Z</cp:lastPrinted>
  <dcterms:created xsi:type="dcterms:W3CDTF">2001-07-08T13:55:04Z</dcterms:created>
  <dcterms:modified xsi:type="dcterms:W3CDTF">2016-01-27T17:12:52Z</dcterms:modified>
  <cp:category/>
  <cp:version/>
  <cp:contentType/>
  <cp:contentStatus/>
</cp:coreProperties>
</file>